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8460" windowHeight="7095" tabRatio="498" activeTab="0"/>
  </bookViews>
  <sheets>
    <sheet name="Display RMA" sheetId="1" r:id="rId1"/>
    <sheet name="Single RMA" sheetId="2" r:id="rId2"/>
    <sheet name="Sheet1" sheetId="3" r:id="rId3"/>
  </sheets>
  <definedNames>
    <definedName name="D" localSheetId="0">'Display RMA'!$F$1</definedName>
    <definedName name="D">#REF!</definedName>
    <definedName name="DA" localSheetId="0">'Display RMA'!$C$3</definedName>
    <definedName name="DA">#REF!</definedName>
    <definedName name="N" localSheetId="0">'Display RMA'!$F$3</definedName>
    <definedName name="N">#REF!</definedName>
    <definedName name="na" localSheetId="0">'Display RMA'!$C$5</definedName>
    <definedName name="na">#REF!</definedName>
    <definedName name="p" localSheetId="0">'Display RMA'!$P$2</definedName>
    <definedName name="p">#REF!</definedName>
    <definedName name="q" localSheetId="0">'Display RMA'!$P$3</definedName>
    <definedName name="q">#REF!</definedName>
    <definedName name="QA" localSheetId="0">'Display RMA'!$C$8</definedName>
    <definedName name="QA">#REF!</definedName>
    <definedName name="Ratio" localSheetId="0">'Display RMA'!$P$4</definedName>
    <definedName name="Ratio">#REF!</definedName>
    <definedName name="RR">#REF!</definedName>
    <definedName name="U" localSheetId="0">'Display RMA'!$F$2</definedName>
    <definedName name="U">#REF!</definedName>
    <definedName name="UA" localSheetId="0">'Display RMA'!$C$2</definedName>
    <definedName name="UA">#REF!</definedName>
  </definedNames>
  <calcPr fullCalcOnLoad="1"/>
</workbook>
</file>

<file path=xl/comments1.xml><?xml version="1.0" encoding="utf-8"?>
<comments xmlns="http://schemas.openxmlformats.org/spreadsheetml/2006/main">
  <authors>
    <author>Michael McVeigh</author>
    <author>ATO USER</author>
  </authors>
  <commentList>
    <comment ref="G8" authorId="0">
      <text>
        <r>
          <rPr>
            <b/>
            <sz val="8"/>
            <rFont val="Tahoma"/>
            <family val="2"/>
          </rPr>
          <t xml:space="preserve">i is the number of Operation units that are up.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
Pi = COMBIN(N,i)*((U/D)^i)*(D/(D+U))^N
2. Column L.   The probabilities are correct.  However, starting with row 10 on down, you can substitute the formula =L9*Ratio*(G10+1)/(N−G10) and copy down through row (N+8) to eliminate the need for a “Numerator” or “Denominator” column.
</t>
        </r>
      </text>
    </comment>
    <comment ref="M8" authorId="0">
      <text>
        <r>
          <rPr>
            <b/>
            <sz val="8"/>
            <rFont val="Tahoma"/>
            <family val="2"/>
          </rPr>
          <t>mi is the mean residency time per visit to state i.
That is how long will be in state i per hour.
mi = =1/Ri</t>
        </r>
      </text>
    </comment>
    <comment ref="N8" authorId="0">
      <text>
        <r>
          <rPr>
            <b/>
            <sz val="8"/>
            <rFont val="Tahoma"/>
            <family val="2"/>
          </rPr>
          <t>Ni is the average number of visits per hour to state i
Ni = =Vi-1/mi(h)</t>
        </r>
      </text>
    </comment>
    <comment ref="O8" authorId="0">
      <text>
        <r>
          <rPr>
            <b/>
            <sz val="8"/>
            <rFont val="Tahoma"/>
            <family val="2"/>
          </rPr>
          <t>P- equals Pr{downward transition (one to the left) from state i}
That is the problity that another object will failed.
P- = i/(Ri*U)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P+ equals Pr{upward transition (one to the left) from state i}
That is the problity that another object will be return online.
P+ = 1-P-
</t>
        </r>
      </text>
    </comment>
    <comment ref="Q8" authorId="0">
      <text>
        <r>
          <rPr>
            <b/>
            <sz val="8"/>
            <rFont val="Tahoma"/>
            <family val="2"/>
          </rPr>
          <t xml:space="preserve">Ri equals rate of probability mass leaving state i
Ri=i/U+(N-i)/D
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Single Component mean downtime, D (h):</t>
        </r>
      </text>
    </comment>
    <comment ref="F2" authorId="0">
      <text>
        <r>
          <rPr>
            <b/>
            <sz val="8"/>
            <rFont val="Tahoma"/>
            <family val="2"/>
          </rPr>
          <t>Single Component mean uptime, U (h):</t>
        </r>
      </text>
    </comment>
    <comment ref="F3" authorId="0">
      <text>
        <r>
          <rPr>
            <b/>
            <sz val="8"/>
            <rFont val="Tahoma"/>
            <family val="2"/>
          </rPr>
          <t>Total number of components, N:</t>
        </r>
      </text>
    </comment>
    <comment ref="F5" authorId="0">
      <text>
        <r>
          <rPr>
            <b/>
            <sz val="8"/>
            <rFont val="Tahoma"/>
            <family val="2"/>
          </rPr>
          <t>No. of components required for system to function, r:</t>
        </r>
      </text>
    </comment>
    <comment ref="P4" authorId="0">
      <text>
        <r>
          <rPr>
            <b/>
            <sz val="8"/>
            <rFont val="Tahoma"/>
            <family val="2"/>
          </rPr>
          <t>Ratio: = q/p</t>
        </r>
      </text>
    </comment>
    <comment ref="P3" authorId="0">
      <text>
        <r>
          <rPr>
            <b/>
            <sz val="8"/>
            <rFont val="Tahoma"/>
            <family val="2"/>
          </rPr>
          <t xml:space="preserve">q=1-p: </t>
        </r>
      </text>
    </comment>
    <comment ref="P2" authorId="0">
      <text>
        <r>
          <rPr>
            <b/>
            <sz val="8"/>
            <rFont val="Tahoma"/>
            <family val="2"/>
          </rPr>
          <t>p=U/(U+D):</t>
        </r>
      </text>
    </comment>
    <comment ref="H8" authorId="1">
      <text>
        <r>
          <rPr>
            <b/>
            <sz val="10"/>
            <rFont val="Arial"/>
            <family val="2"/>
          </rPr>
          <t>Let j = N−i+1.  For example, in row 10, i=N and j=1.  Let T</t>
        </r>
        <r>
          <rPr>
            <b/>
            <vertAlign val="subscript"/>
            <sz val="10"/>
            <rFont val="Arial"/>
            <family val="2"/>
          </rPr>
          <t>j</t>
        </r>
        <r>
          <rPr>
            <b/>
            <sz val="10"/>
            <rFont val="Arial"/>
            <family val="2"/>
          </rPr>
          <t xml:space="preserve"> = Mean System Down Time (MDT), given that j objects are required; it equals the mean time to transition into state j from the left, i.e. from state j−1.  By inspection, T</t>
        </r>
        <r>
          <rPr>
            <b/>
            <vertAlign val="subscript"/>
            <sz val="10"/>
            <rFont val="Arial"/>
            <family val="2"/>
          </rPr>
          <t>1</t>
        </r>
        <r>
          <rPr>
            <b/>
            <sz val="10"/>
            <rFont val="Arial"/>
            <family val="2"/>
          </rPr>
          <t xml:space="preserve"> = D/N, since all N objects are under repair.  
For j&gt;1, T</t>
        </r>
        <r>
          <rPr>
            <b/>
            <vertAlign val="subscript"/>
            <sz val="10"/>
            <rFont val="Arial"/>
            <family val="2"/>
          </rPr>
          <t>j</t>
        </r>
        <r>
          <rPr>
            <b/>
            <sz val="10"/>
            <rFont val="Arial"/>
            <family val="2"/>
          </rPr>
          <t xml:space="preserve"> = (D/U) * (U + (j−1)*T</t>
        </r>
        <r>
          <rPr>
            <b/>
            <vertAlign val="subscript"/>
            <sz val="10"/>
            <rFont val="Arial"/>
            <family val="2"/>
          </rPr>
          <t>j−1</t>
        </r>
        <r>
          <rPr>
            <b/>
            <sz val="10"/>
            <rFont val="Arial"/>
            <family val="2"/>
          </rPr>
          <t xml:space="preserve">) / (N−j+1).
Excel computes these formulas one row at a time, from top to bottom in the spreadsheet.  Results are then copied into the MTTR column in reverse order, via the OFFSET function. 
</t>
        </r>
        <r>
          <rPr>
            <b/>
            <vertAlign val="subscript"/>
            <sz val="10"/>
            <rFont val="Arial"/>
            <family val="2"/>
          </rPr>
          <t xml:space="preserve"> </t>
        </r>
      </text>
    </comment>
    <comment ref="F6" authorId="1">
      <text>
        <r>
          <rPr>
            <b/>
            <sz val="8"/>
            <rFont val="Tahoma"/>
            <family val="2"/>
          </rPr>
          <t xml:space="preserve">Mean uptime, MUT (h) with the number of lost objects.
3. Cell F6.  Use =OFFSET(K9,F4,0).  There is no need to draw on Column U, which will have values identical to those in column K and is therefore superfluous.
</t>
        </r>
      </text>
    </comment>
    <comment ref="F4" authorId="1">
      <text>
        <r>
          <rPr>
            <b/>
            <sz val="8"/>
            <rFont val="Tahoma"/>
            <family val="2"/>
          </rPr>
          <t xml:space="preserve">number of object that can be lost and still be Operational. </t>
        </r>
      </text>
    </comment>
    <comment ref="J8" authorId="0">
      <text>
        <r>
          <rPr>
            <b/>
            <sz val="8"/>
            <rFont val="Tahoma"/>
            <family val="2"/>
          </rPr>
          <t>Mean Time Before Failure
MTBF (h)  =(1/(Ni*P-))-Ti</t>
        </r>
      </text>
    </comment>
  </commentList>
</comments>
</file>

<file path=xl/sharedStrings.xml><?xml version="1.0" encoding="utf-8"?>
<sst xmlns="http://schemas.openxmlformats.org/spreadsheetml/2006/main" count="59" uniqueCount="51">
  <si>
    <t xml:space="preserve">i  </t>
  </si>
  <si>
    <r>
      <t xml:space="preserve">No. of components required for system to function,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>:</t>
    </r>
  </si>
  <si>
    <r>
      <t xml:space="preserve">Single Component mean downtime,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(h):</t>
    </r>
  </si>
  <si>
    <r>
      <t xml:space="preserve">Single Component mean uptime, 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 xml:space="preserve"> (h):</t>
    </r>
  </si>
  <si>
    <r>
      <t>Total number of components, N</t>
    </r>
    <r>
      <rPr>
        <sz val="10"/>
        <rFont val="Arial"/>
        <family val="0"/>
      </rPr>
      <t>:</t>
    </r>
  </si>
  <si>
    <t>Availability, A:</t>
  </si>
  <si>
    <t>Left</t>
  </si>
  <si>
    <t>Right</t>
  </si>
  <si>
    <t>Transition time into</t>
  </si>
  <si>
    <t>each state from the—</t>
  </si>
  <si>
    <r>
      <t>P</t>
    </r>
    <r>
      <rPr>
        <vertAlign val="subscript"/>
        <sz val="10"/>
        <rFont val="Arial"/>
        <family val="2"/>
      </rPr>
      <t>i</t>
    </r>
  </si>
  <si>
    <r>
      <t>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the mean residency time per visit to state i</t>
    </r>
  </si>
  <si>
    <r>
      <t>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(h)</t>
    </r>
  </si>
  <si>
    <r>
      <t>N</t>
    </r>
    <r>
      <rPr>
        <vertAlign val="subscript"/>
        <sz val="10"/>
        <rFont val="Arial"/>
        <family val="2"/>
      </rPr>
      <t>i</t>
    </r>
  </si>
  <si>
    <r>
      <t>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the average number of visits per hour to state i</t>
    </r>
  </si>
  <si>
    <r>
      <t>P</t>
    </r>
    <r>
      <rPr>
        <vertAlign val="subscript"/>
        <sz val="10"/>
        <rFont val="Arial"/>
        <family val="2"/>
      </rPr>
      <t>-</t>
    </r>
  </si>
  <si>
    <r>
      <t>P</t>
    </r>
    <r>
      <rPr>
        <vertAlign val="subscript"/>
        <sz val="10"/>
        <rFont val="Arial"/>
        <family val="2"/>
      </rPr>
      <t>+</t>
    </r>
  </si>
  <si>
    <r>
      <t>P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 xml:space="preserve"> equals Pr{downward transition (one to the left) from state i}</t>
    </r>
  </si>
  <si>
    <r>
      <t>R</t>
    </r>
    <r>
      <rPr>
        <vertAlign val="subscript"/>
        <sz val="10"/>
        <rFont val="Arial"/>
        <family val="2"/>
      </rPr>
      <t>i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</si>
  <si>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equals rate of probability mass leaving state i</t>
    </r>
  </si>
  <si>
    <t>STATE EQUALS NUMBER OF COMPONENTS WORKING</t>
  </si>
  <si>
    <t>MTBF (h)</t>
  </si>
  <si>
    <t>p=U/(U+D):</t>
  </si>
  <si>
    <t xml:space="preserve">q=1-p: </t>
  </si>
  <si>
    <t xml:space="preserve">Ratio: </t>
  </si>
  <si>
    <t>AV</t>
  </si>
  <si>
    <t>MTTR (h)</t>
  </si>
  <si>
    <t>Lost objects</t>
  </si>
  <si>
    <t>Mean uptime, MUT (h) with the number of lost objects.</t>
  </si>
  <si>
    <t>Mean downtime, MDT (h) With lost objects.</t>
  </si>
  <si>
    <t>Procedures</t>
  </si>
  <si>
    <t>3. Review the results.</t>
  </si>
  <si>
    <r>
      <t xml:space="preserve">Single Component mean downtime,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(h)       at F1</t>
    </r>
  </si>
  <si>
    <r>
      <t xml:space="preserve">Single Component mean uptime, 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 xml:space="preserve"> (h):          at F2</t>
    </r>
  </si>
  <si>
    <t>Total number of components, N:                    at F3</t>
  </si>
  <si>
    <t>Lost objects  the site can lose at one time.    at F4</t>
  </si>
  <si>
    <t>2. Click on "Reset" Button                            at H1</t>
  </si>
  <si>
    <t>1. Enter the following Information</t>
  </si>
  <si>
    <r>
      <t>T</t>
    </r>
    <r>
      <rPr>
        <vertAlign val="subscript"/>
        <sz val="10"/>
        <rFont val="Arial"/>
        <family val="2"/>
      </rPr>
      <t>N−i+1</t>
    </r>
  </si>
  <si>
    <r>
      <t>P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 xml:space="preserve"> equals Pr{upward transition (one to the right) from state i}</t>
    </r>
  </si>
  <si>
    <t>Works from 2 to 500 objects</t>
  </si>
  <si>
    <t>MTTR</t>
  </si>
  <si>
    <t>MTBF</t>
  </si>
  <si>
    <t xml:space="preserve">AV </t>
  </si>
  <si>
    <t>Rev 1</t>
  </si>
  <si>
    <t>Rev 2</t>
  </si>
  <si>
    <t>Rev 3</t>
  </si>
  <si>
    <t>Provide Calculation for single unit.</t>
  </si>
  <si>
    <t>First Issus</t>
  </si>
  <si>
    <t>Fix Main Calculation</t>
  </si>
  <si>
    <t>"="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</si>
</sst>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0.00000"/>
    <numFmt numFmtId="167" formatCode="0.000"/>
    <numFmt numFmtId="168" formatCode="0.0"/>
    <numFmt numFmtId="169" formatCode="0.000000"/>
    <numFmt numFmtId="170" formatCode="0.000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E+00"/>
    <numFmt numFmtId="178" formatCode="0.000E+00"/>
    <numFmt numFmtId="179" formatCode="0.0E+00"/>
    <numFmt numFmtId="180" formatCode="0.0000E+00"/>
    <numFmt numFmtId="181" formatCode="0.00000E+00"/>
    <numFmt numFmtId="182" formatCode="0.000000000"/>
    <numFmt numFmtId="183" formatCode="0.0000000000000"/>
    <numFmt numFmtId="184" formatCode="0.000000000000000"/>
  </numFmts>
  <fonts count="4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0" fontId="4" fillId="33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168" fontId="4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84" fontId="11" fillId="33" borderId="14" xfId="0" applyNumberFormat="1" applyFont="1" applyFill="1" applyBorder="1" applyAlignment="1">
      <alignment/>
    </xf>
    <xf numFmtId="167" fontId="1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164" fontId="11" fillId="33" borderId="14" xfId="0" applyNumberFormat="1" applyFont="1" applyFill="1" applyBorder="1" applyAlignment="1">
      <alignment/>
    </xf>
    <xf numFmtId="166" fontId="11" fillId="33" borderId="14" xfId="0" applyNumberFormat="1" applyFont="1" applyFill="1" applyBorder="1" applyAlignment="1">
      <alignment/>
    </xf>
    <xf numFmtId="11" fontId="11" fillId="33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7" fontId="4" fillId="33" borderId="14" xfId="0" applyNumberFormat="1" applyFont="1" applyFill="1" applyBorder="1" applyAlignment="1">
      <alignment/>
    </xf>
    <xf numFmtId="0" fontId="13" fillId="36" borderId="14" xfId="0" applyFont="1" applyFill="1" applyBorder="1" applyAlignment="1">
      <alignment/>
    </xf>
    <xf numFmtId="164" fontId="13" fillId="36" borderId="14" xfId="0" applyNumberFormat="1" applyFont="1" applyFill="1" applyBorder="1" applyAlignment="1">
      <alignment/>
    </xf>
    <xf numFmtId="11" fontId="13" fillId="36" borderId="14" xfId="0" applyNumberFormat="1" applyFont="1" applyFill="1" applyBorder="1" applyAlignment="1">
      <alignment/>
    </xf>
    <xf numFmtId="166" fontId="13" fillId="36" borderId="14" xfId="0" applyNumberFormat="1" applyFont="1" applyFill="1" applyBorder="1" applyAlignment="1">
      <alignment/>
    </xf>
    <xf numFmtId="184" fontId="13" fillId="36" borderId="14" xfId="0" applyNumberFormat="1" applyFont="1" applyFill="1" applyBorder="1" applyAlignment="1">
      <alignment/>
    </xf>
    <xf numFmtId="167" fontId="13" fillId="36" borderId="14" xfId="0" applyNumberFormat="1" applyFont="1" applyFill="1" applyBorder="1" applyAlignment="1">
      <alignment/>
    </xf>
    <xf numFmtId="0" fontId="11" fillId="36" borderId="14" xfId="0" applyFont="1" applyFill="1" applyBorder="1" applyAlignment="1">
      <alignment/>
    </xf>
    <xf numFmtId="164" fontId="11" fillId="36" borderId="14" xfId="0" applyNumberFormat="1" applyFont="1" applyFill="1" applyBorder="1" applyAlignment="1">
      <alignment/>
    </xf>
    <xf numFmtId="11" fontId="11" fillId="36" borderId="14" xfId="0" applyNumberFormat="1" applyFont="1" applyFill="1" applyBorder="1" applyAlignment="1">
      <alignment/>
    </xf>
    <xf numFmtId="166" fontId="11" fillId="36" borderId="14" xfId="0" applyNumberFormat="1" applyFont="1" applyFill="1" applyBorder="1" applyAlignment="1">
      <alignment/>
    </xf>
    <xf numFmtId="184" fontId="11" fillId="36" borderId="14" xfId="0" applyNumberFormat="1" applyFont="1" applyFill="1" applyBorder="1" applyAlignment="1">
      <alignment/>
    </xf>
    <xf numFmtId="167" fontId="11" fillId="36" borderId="14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0</xdr:rowOff>
    </xdr:from>
    <xdr:to>
      <xdr:col>8</xdr:col>
      <xdr:colOff>0</xdr:colOff>
      <xdr:row>1</xdr:row>
      <xdr:rowOff>85725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508"/>
  <sheetViews>
    <sheetView tabSelected="1" zoomScalePageLayoutView="0" workbookViewId="0" topLeftCell="A1">
      <selection activeCell="A29" sqref="A29:F29"/>
    </sheetView>
  </sheetViews>
  <sheetFormatPr defaultColWidth="9.140625" defaultRowHeight="12.75"/>
  <cols>
    <col min="2" max="2" width="10.421875" style="0" customWidth="1"/>
    <col min="6" max="6" width="25.28125" style="0" customWidth="1"/>
    <col min="7" max="7" width="4.8515625" style="0" customWidth="1"/>
    <col min="8" max="8" width="10.140625" style="0" customWidth="1"/>
    <col min="9" max="9" width="11.28125" style="0" customWidth="1"/>
    <col min="10" max="10" width="10.57421875" style="0" customWidth="1"/>
    <col min="11" max="11" width="13.28125" style="0" customWidth="1"/>
    <col min="12" max="12" width="20.57421875" style="0" customWidth="1"/>
    <col min="13" max="13" width="8.140625" style="0" customWidth="1"/>
    <col min="14" max="14" width="7.421875" style="0" customWidth="1"/>
    <col min="15" max="15" width="8.140625" style="0" customWidth="1"/>
    <col min="16" max="16" width="7.57421875" style="0" customWidth="1"/>
    <col min="17" max="17" width="8.140625" style="0" customWidth="1"/>
    <col min="18" max="18" width="7.57421875" style="0" customWidth="1"/>
    <col min="19" max="19" width="7.28125" style="0" customWidth="1"/>
    <col min="20" max="20" width="17.7109375" style="0" customWidth="1"/>
    <col min="21" max="21" width="18.00390625" style="0" customWidth="1"/>
    <col min="22" max="22" width="11.00390625" style="0" customWidth="1"/>
    <col min="23" max="23" width="16.421875" style="0" customWidth="1"/>
    <col min="24" max="25" width="17.8515625" style="0" bestFit="1" customWidth="1"/>
  </cols>
  <sheetData>
    <row r="1" spans="1:6" ht="12.75">
      <c r="A1" s="56" t="s">
        <v>2</v>
      </c>
      <c r="B1" s="56"/>
      <c r="C1" s="56"/>
      <c r="D1" s="56"/>
      <c r="E1" s="56"/>
      <c r="F1" s="19">
        <v>22.121212121212142</v>
      </c>
    </row>
    <row r="2" spans="1:16" ht="12.75">
      <c r="A2" s="56" t="s">
        <v>3</v>
      </c>
      <c r="B2" s="56"/>
      <c r="C2" s="56"/>
      <c r="D2" s="56"/>
      <c r="E2" s="56"/>
      <c r="F2" s="19">
        <v>2190</v>
      </c>
      <c r="O2" s="1" t="s">
        <v>22</v>
      </c>
      <c r="P2" s="21">
        <f>U/(U+D)</f>
        <v>0.9900000000000001</v>
      </c>
    </row>
    <row r="3" spans="1:16" ht="12.75">
      <c r="A3" s="56" t="s">
        <v>4</v>
      </c>
      <c r="B3" s="56"/>
      <c r="C3" s="56"/>
      <c r="D3" s="56"/>
      <c r="E3" s="56"/>
      <c r="F3" s="19">
        <v>4</v>
      </c>
      <c r="O3" s="1" t="s">
        <v>23</v>
      </c>
      <c r="P3" s="21">
        <f>1-P2</f>
        <v>0.009999999999999898</v>
      </c>
    </row>
    <row r="4" spans="1:16" ht="12.75">
      <c r="A4" t="s">
        <v>27</v>
      </c>
      <c r="B4" s="8"/>
      <c r="C4" s="8"/>
      <c r="D4" s="8"/>
      <c r="E4" s="8"/>
      <c r="F4" s="19">
        <v>3</v>
      </c>
      <c r="H4" s="7" t="s">
        <v>20</v>
      </c>
      <c r="J4" s="7"/>
      <c r="O4" s="1" t="s">
        <v>24</v>
      </c>
      <c r="P4" s="21">
        <f>q/p</f>
        <v>0.010101010101009996</v>
      </c>
    </row>
    <row r="5" spans="1:10" ht="12.75">
      <c r="A5" t="s">
        <v>1</v>
      </c>
      <c r="F5" s="21">
        <f>N-F4</f>
        <v>1</v>
      </c>
      <c r="I5" s="3" t="s">
        <v>8</v>
      </c>
      <c r="J5" s="4"/>
    </row>
    <row r="6" spans="1:16" ht="12.75">
      <c r="A6" s="56" t="s">
        <v>28</v>
      </c>
      <c r="B6" s="56"/>
      <c r="C6" s="56"/>
      <c r="D6" s="56"/>
      <c r="E6" s="57"/>
      <c r="F6" s="20">
        <f ca="1">OFFSET(J9,$F$4,0)</f>
        <v>553030297.4999985</v>
      </c>
      <c r="I6" s="6" t="s">
        <v>9</v>
      </c>
      <c r="J6" s="5"/>
      <c r="L6" s="2"/>
      <c r="M6" s="2"/>
      <c r="N6" s="16"/>
      <c r="O6" s="17"/>
      <c r="P6" s="18"/>
    </row>
    <row r="7" spans="1:10" ht="12.75">
      <c r="A7" s="56" t="s">
        <v>29</v>
      </c>
      <c r="B7" s="56"/>
      <c r="C7" s="56"/>
      <c r="D7" s="56"/>
      <c r="E7" s="56"/>
      <c r="F7" s="33">
        <f ca="1">OFFSET(I9,$F$4,0)</f>
        <v>5.530303030303036</v>
      </c>
      <c r="G7" s="1"/>
      <c r="H7" s="1"/>
      <c r="I7" s="14" t="s">
        <v>6</v>
      </c>
      <c r="J7" s="15" t="s">
        <v>7</v>
      </c>
    </row>
    <row r="8" spans="1:17" ht="15.75">
      <c r="A8" s="56" t="s">
        <v>5</v>
      </c>
      <c r="B8" s="56"/>
      <c r="C8" s="56"/>
      <c r="D8" s="56"/>
      <c r="E8" s="57"/>
      <c r="F8" s="11">
        <f>F6/(F6+F7)</f>
        <v>0.9999999900000001</v>
      </c>
      <c r="G8" s="24" t="s">
        <v>0</v>
      </c>
      <c r="H8" s="25" t="s">
        <v>38</v>
      </c>
      <c r="I8" s="26" t="s">
        <v>26</v>
      </c>
      <c r="J8" s="26" t="s">
        <v>21</v>
      </c>
      <c r="K8" s="25" t="s">
        <v>10</v>
      </c>
      <c r="L8" s="26" t="s">
        <v>25</v>
      </c>
      <c r="M8" s="25" t="s">
        <v>12</v>
      </c>
      <c r="N8" s="25" t="s">
        <v>13</v>
      </c>
      <c r="O8" s="25" t="s">
        <v>15</v>
      </c>
      <c r="P8" s="25" t="s">
        <v>16</v>
      </c>
      <c r="Q8" s="25" t="s">
        <v>18</v>
      </c>
    </row>
    <row r="9" spans="7:17" ht="12.75">
      <c r="G9" s="40">
        <f>N</f>
        <v>4</v>
      </c>
      <c r="H9" s="41">
        <f>D/N</f>
        <v>5.530303030303036</v>
      </c>
      <c r="I9" s="41">
        <f ca="1">OFFSET($H$9,G9-1,0)</f>
        <v>22.45864473765618</v>
      </c>
      <c r="J9" s="42">
        <f>U/N</f>
        <v>547.5</v>
      </c>
      <c r="K9" s="43">
        <f>p^N</f>
        <v>0.9605960100000004</v>
      </c>
      <c r="L9" s="44">
        <f>K9</f>
        <v>0.9605960100000004</v>
      </c>
      <c r="M9" s="45">
        <f aca="true" t="shared" si="0" ref="M9:M28">1/Q9</f>
        <v>547.5</v>
      </c>
      <c r="N9" s="41">
        <f>K9/M9</f>
        <v>0.0017545132602739732</v>
      </c>
      <c r="O9" s="41">
        <f aca="true" t="shared" si="1" ref="O9:O40">G9/(Q9*U)</f>
        <v>1</v>
      </c>
      <c r="P9" s="41">
        <f aca="true" t="shared" si="2" ref="P9:P40">1-O9</f>
        <v>0</v>
      </c>
      <c r="Q9" s="45">
        <f aca="true" t="shared" si="3" ref="Q9:Q28">G9/U+(N-G9)/D</f>
        <v>0.0018264840182648401</v>
      </c>
    </row>
    <row r="10" spans="1:17" ht="12.75">
      <c r="A10" s="12"/>
      <c r="B10" s="13"/>
      <c r="C10" s="9"/>
      <c r="D10" s="8"/>
      <c r="E10" s="8"/>
      <c r="F10" s="8"/>
      <c r="G10" s="40">
        <f aca="true" t="shared" si="4" ref="G10:G28">G9-1</f>
        <v>3</v>
      </c>
      <c r="H10" s="41">
        <f aca="true" t="shared" si="5" ref="H10:H41">(D/U)*(U+(N-G10)*H9)/G10</f>
        <v>7.39235792266096</v>
      </c>
      <c r="I10" s="41">
        <f aca="true" ca="1" t="shared" si="6" ref="I10:I28">OFFSET($H$9,G10-1,0)</f>
        <v>11.135276342653151</v>
      </c>
      <c r="J10" s="42">
        <f aca="true" t="shared" si="7" ref="J10:J73">IF(ISERR(U*(D+(N-G10)*J9)/(D*$G10)),"",U*(D+(N-G10)*J9)/(D*$G10))</f>
        <v>18797.49999999998</v>
      </c>
      <c r="K10" s="43">
        <f aca="true" t="shared" si="8" ref="K10:K41">K9*Ratio*(G10+1)/(N-G10)</f>
        <v>0.03881195999999961</v>
      </c>
      <c r="L10" s="44">
        <f aca="true" t="shared" si="9" ref="L10:L28">L9+K10</f>
        <v>0.99940797</v>
      </c>
      <c r="M10" s="45">
        <f t="shared" si="0"/>
        <v>21.470588235294134</v>
      </c>
      <c r="N10" s="41">
        <f aca="true" t="shared" si="10" ref="N10:N28">K10/M10</f>
        <v>0.001807680328767104</v>
      </c>
      <c r="O10" s="41">
        <f t="shared" si="1"/>
        <v>0.029411764705882377</v>
      </c>
      <c r="P10" s="41">
        <f t="shared" si="2"/>
        <v>0.9705882352941176</v>
      </c>
      <c r="Q10" s="45">
        <f t="shared" si="3"/>
        <v>0.046575342465753386</v>
      </c>
    </row>
    <row r="11" spans="1:17" ht="12.75">
      <c r="A11" s="10" t="s">
        <v>40</v>
      </c>
      <c r="B11" s="10"/>
      <c r="C11" s="9"/>
      <c r="D11" s="8"/>
      <c r="E11" s="8"/>
      <c r="F11" s="8"/>
      <c r="G11" s="40">
        <f t="shared" si="4"/>
        <v>2</v>
      </c>
      <c r="H11" s="41">
        <f t="shared" si="5"/>
        <v>11.135276342653151</v>
      </c>
      <c r="I11" s="41">
        <f ca="1" t="shared" si="6"/>
        <v>7.39235792266096</v>
      </c>
      <c r="J11" s="42">
        <f t="shared" si="7"/>
        <v>1862047.4999999965</v>
      </c>
      <c r="K11" s="43">
        <f t="shared" si="8"/>
        <v>0.000588059999999988</v>
      </c>
      <c r="L11" s="44">
        <f t="shared" si="9"/>
        <v>0.99999603</v>
      </c>
      <c r="M11" s="45">
        <f t="shared" si="0"/>
        <v>10.950000000000008</v>
      </c>
      <c r="N11" s="41">
        <f t="shared" si="10"/>
        <v>5.3704109589039963E-05</v>
      </c>
      <c r="O11" s="41">
        <f t="shared" si="1"/>
        <v>0.010000000000000009</v>
      </c>
      <c r="P11" s="41">
        <f t="shared" si="2"/>
        <v>0.99</v>
      </c>
      <c r="Q11" s="45">
        <f t="shared" si="3"/>
        <v>0.09132420091324193</v>
      </c>
    </row>
    <row r="12" spans="1:17" ht="12.75">
      <c r="A12" s="10"/>
      <c r="B12" s="10"/>
      <c r="C12" s="9"/>
      <c r="D12" s="8"/>
      <c r="E12" s="8"/>
      <c r="F12" s="8"/>
      <c r="G12" s="27">
        <f t="shared" si="4"/>
        <v>1</v>
      </c>
      <c r="H12" s="28">
        <f t="shared" si="5"/>
        <v>22.45864473765618</v>
      </c>
      <c r="I12" s="28">
        <f ca="1" t="shared" si="6"/>
        <v>5.530303030303036</v>
      </c>
      <c r="J12" s="30">
        <f t="shared" si="7"/>
        <v>553030297.4999985</v>
      </c>
      <c r="K12" s="29">
        <f t="shared" si="8"/>
        <v>3.959999999999878E-06</v>
      </c>
      <c r="L12" s="22">
        <f t="shared" si="9"/>
        <v>0.9999999900000001</v>
      </c>
      <c r="M12" s="23">
        <f t="shared" si="0"/>
        <v>7.348993288590612</v>
      </c>
      <c r="N12" s="28">
        <f t="shared" si="10"/>
        <v>5.38849315068476E-07</v>
      </c>
      <c r="O12" s="28">
        <f t="shared" si="1"/>
        <v>0.003355704697986581</v>
      </c>
      <c r="P12" s="28">
        <f t="shared" si="2"/>
        <v>0.9966442953020134</v>
      </c>
      <c r="Q12" s="23">
        <f t="shared" si="3"/>
        <v>0.13607305936073044</v>
      </c>
    </row>
    <row r="13" spans="1:17" ht="12.75">
      <c r="A13" s="10"/>
      <c r="B13" s="10"/>
      <c r="C13" s="9"/>
      <c r="D13" s="8"/>
      <c r="E13" s="8"/>
      <c r="F13" s="8"/>
      <c r="G13" s="34">
        <f t="shared" si="4"/>
        <v>0</v>
      </c>
      <c r="H13" s="35" t="e">
        <f t="shared" si="5"/>
        <v>#DIV/0!</v>
      </c>
      <c r="I13" s="35" t="str">
        <f ca="1" t="shared" si="6"/>
        <v>TN−i+1</v>
      </c>
      <c r="J13" s="36">
        <f t="shared" si="7"/>
      </c>
      <c r="K13" s="37">
        <f t="shared" si="8"/>
        <v>9.999999999999588E-09</v>
      </c>
      <c r="L13" s="38">
        <f t="shared" si="9"/>
        <v>1</v>
      </c>
      <c r="M13" s="39">
        <f t="shared" si="0"/>
        <v>5.530303030303036</v>
      </c>
      <c r="N13" s="35">
        <f t="shared" si="10"/>
        <v>1.8082191780821156E-09</v>
      </c>
      <c r="O13" s="35">
        <f t="shared" si="1"/>
        <v>0</v>
      </c>
      <c r="P13" s="35">
        <f t="shared" si="2"/>
        <v>1</v>
      </c>
      <c r="Q13" s="39">
        <f t="shared" si="3"/>
        <v>0.18082191780821902</v>
      </c>
    </row>
    <row r="14" spans="1:17" ht="12.75">
      <c r="A14" s="31" t="s">
        <v>30</v>
      </c>
      <c r="B14" s="10"/>
      <c r="C14" s="9"/>
      <c r="D14" s="8"/>
      <c r="E14" s="8"/>
      <c r="F14" s="8"/>
      <c r="G14" s="34">
        <f t="shared" si="4"/>
        <v>-1</v>
      </c>
      <c r="H14" s="35" t="e">
        <f t="shared" si="5"/>
        <v>#DIV/0!</v>
      </c>
      <c r="I14" s="35">
        <f ca="1" t="shared" si="6"/>
        <v>0</v>
      </c>
      <c r="J14" s="36">
        <f t="shared" si="7"/>
      </c>
      <c r="K14" s="37">
        <f t="shared" si="8"/>
        <v>0</v>
      </c>
      <c r="L14" s="38">
        <f t="shared" si="9"/>
        <v>1</v>
      </c>
      <c r="M14" s="39">
        <f t="shared" si="0"/>
        <v>4.433198380566806</v>
      </c>
      <c r="N14" s="35">
        <f t="shared" si="10"/>
        <v>0</v>
      </c>
      <c r="O14" s="35">
        <f t="shared" si="1"/>
        <v>-0.0020242914979757103</v>
      </c>
      <c r="P14" s="35">
        <f t="shared" si="2"/>
        <v>1.0020242914979758</v>
      </c>
      <c r="Q14" s="39">
        <f t="shared" si="3"/>
        <v>0.22557077625570757</v>
      </c>
    </row>
    <row r="15" spans="1:17" ht="12.75">
      <c r="A15" s="10" t="s">
        <v>37</v>
      </c>
      <c r="B15" s="10"/>
      <c r="C15" s="9"/>
      <c r="D15" s="8"/>
      <c r="E15" s="8"/>
      <c r="F15" s="8"/>
      <c r="G15" s="34">
        <f t="shared" si="4"/>
        <v>-2</v>
      </c>
      <c r="H15" s="35" t="e">
        <f t="shared" si="5"/>
        <v>#DIV/0!</v>
      </c>
      <c r="I15" s="35">
        <f ca="1" t="shared" si="6"/>
        <v>0</v>
      </c>
      <c r="J15" s="36">
        <f t="shared" si="7"/>
      </c>
      <c r="K15" s="37">
        <f t="shared" si="8"/>
        <v>0</v>
      </c>
      <c r="L15" s="38">
        <f t="shared" si="9"/>
        <v>1</v>
      </c>
      <c r="M15" s="39">
        <f t="shared" si="0"/>
        <v>3.6993243243243277</v>
      </c>
      <c r="N15" s="35">
        <f t="shared" si="10"/>
        <v>0</v>
      </c>
      <c r="O15" s="35">
        <f t="shared" si="1"/>
        <v>-0.0033783783783783816</v>
      </c>
      <c r="P15" s="35">
        <f t="shared" si="2"/>
        <v>1.0033783783783783</v>
      </c>
      <c r="Q15" s="39">
        <f t="shared" si="3"/>
        <v>0.2703196347031961</v>
      </c>
    </row>
    <row r="16" spans="1:17" ht="12.75">
      <c r="A16" s="8" t="s">
        <v>32</v>
      </c>
      <c r="B16" s="8"/>
      <c r="C16" s="8"/>
      <c r="D16" s="8"/>
      <c r="E16" s="8"/>
      <c r="F16" s="8"/>
      <c r="G16" s="34">
        <f t="shared" si="4"/>
        <v>-3</v>
      </c>
      <c r="H16" s="35" t="e">
        <f t="shared" si="5"/>
        <v>#DIV/0!</v>
      </c>
      <c r="I16" s="35">
        <f ca="1" t="shared" si="6"/>
        <v>0</v>
      </c>
      <c r="J16" s="36">
        <f t="shared" si="7"/>
      </c>
      <c r="K16" s="37">
        <f t="shared" si="8"/>
        <v>0</v>
      </c>
      <c r="L16" s="38">
        <f t="shared" si="9"/>
        <v>1</v>
      </c>
      <c r="M16" s="39">
        <f t="shared" si="0"/>
        <v>3.173913043478264</v>
      </c>
      <c r="N16" s="35">
        <f t="shared" si="10"/>
        <v>0</v>
      </c>
      <c r="O16" s="35">
        <f t="shared" si="1"/>
        <v>-0.004347826086956526</v>
      </c>
      <c r="P16" s="35">
        <f t="shared" si="2"/>
        <v>1.0043478260869565</v>
      </c>
      <c r="Q16" s="39">
        <f t="shared" si="3"/>
        <v>0.31506849315068464</v>
      </c>
    </row>
    <row r="17" spans="1:17" ht="12.75">
      <c r="A17" s="8" t="s">
        <v>33</v>
      </c>
      <c r="B17" s="8"/>
      <c r="C17" s="8"/>
      <c r="D17" s="8"/>
      <c r="E17" s="8"/>
      <c r="F17" s="8"/>
      <c r="G17" s="34">
        <f t="shared" si="4"/>
        <v>-4</v>
      </c>
      <c r="H17" s="35" t="e">
        <f t="shared" si="5"/>
        <v>#DIV/0!</v>
      </c>
      <c r="I17" s="35" t="str">
        <f ca="1" t="shared" si="6"/>
        <v>STATE EQUALS NUMBER OF COMPONENTS WORKING</v>
      </c>
      <c r="J17" s="36">
        <f t="shared" si="7"/>
      </c>
      <c r="K17" s="37">
        <f t="shared" si="8"/>
        <v>0</v>
      </c>
      <c r="L17" s="38">
        <f t="shared" si="9"/>
        <v>1</v>
      </c>
      <c r="M17" s="39">
        <f t="shared" si="0"/>
        <v>2.7791878172588858</v>
      </c>
      <c r="N17" s="35">
        <f t="shared" si="10"/>
        <v>0</v>
      </c>
      <c r="O17" s="35">
        <f t="shared" si="1"/>
        <v>-0.0050761421319797</v>
      </c>
      <c r="P17" s="35">
        <f t="shared" si="2"/>
        <v>1.0050761421319796</v>
      </c>
      <c r="Q17" s="39">
        <f t="shared" si="3"/>
        <v>0.3598173515981732</v>
      </c>
    </row>
    <row r="18" spans="1:17" ht="12.75">
      <c r="A18" s="10" t="s">
        <v>34</v>
      </c>
      <c r="B18" s="10"/>
      <c r="C18" s="9"/>
      <c r="D18" s="8"/>
      <c r="E18" s="8"/>
      <c r="F18" s="8"/>
      <c r="G18" s="34">
        <f t="shared" si="4"/>
        <v>-5</v>
      </c>
      <c r="H18" s="35" t="e">
        <f t="shared" si="5"/>
        <v>#DIV/0!</v>
      </c>
      <c r="I18" s="35">
        <f ca="1" t="shared" si="6"/>
        <v>0</v>
      </c>
      <c r="J18" s="36">
        <f t="shared" si="7"/>
      </c>
      <c r="K18" s="37">
        <f t="shared" si="8"/>
        <v>0</v>
      </c>
      <c r="L18" s="38">
        <f t="shared" si="9"/>
        <v>1</v>
      </c>
      <c r="M18" s="39">
        <f t="shared" si="0"/>
        <v>2.471783295711063</v>
      </c>
      <c r="N18" s="35">
        <f t="shared" si="10"/>
        <v>0</v>
      </c>
      <c r="O18" s="35">
        <f t="shared" si="1"/>
        <v>-0.005643340857787816</v>
      </c>
      <c r="P18" s="35">
        <f t="shared" si="2"/>
        <v>1.0056433408577878</v>
      </c>
      <c r="Q18" s="39">
        <f t="shared" si="3"/>
        <v>0.40456621004566173</v>
      </c>
    </row>
    <row r="19" spans="1:17" ht="12.75">
      <c r="A19" s="10" t="s">
        <v>35</v>
      </c>
      <c r="B19" s="10"/>
      <c r="C19" s="9"/>
      <c r="D19" s="8"/>
      <c r="E19" s="8"/>
      <c r="F19" s="8"/>
      <c r="G19" s="34">
        <f t="shared" si="4"/>
        <v>-6</v>
      </c>
      <c r="H19" s="35" t="e">
        <f t="shared" si="5"/>
        <v>#DIV/0!</v>
      </c>
      <c r="I19" s="35">
        <f ca="1" t="shared" si="6"/>
        <v>0</v>
      </c>
      <c r="J19" s="36">
        <f t="shared" si="7"/>
      </c>
      <c r="K19" s="37">
        <f t="shared" si="8"/>
        <v>0</v>
      </c>
      <c r="L19" s="38">
        <f t="shared" si="9"/>
        <v>1</v>
      </c>
      <c r="M19" s="39">
        <f t="shared" si="0"/>
        <v>2.225609756097563</v>
      </c>
      <c r="N19" s="35">
        <f t="shared" si="10"/>
        <v>0</v>
      </c>
      <c r="O19" s="35">
        <f t="shared" si="1"/>
        <v>-0.0060975609756097615</v>
      </c>
      <c r="P19" s="35">
        <f t="shared" si="2"/>
        <v>1.0060975609756098</v>
      </c>
      <c r="Q19" s="39">
        <f t="shared" si="3"/>
        <v>0.4493150684931503</v>
      </c>
    </row>
    <row r="20" spans="6:17" ht="12.75">
      <c r="F20" s="8"/>
      <c r="G20" s="34">
        <f t="shared" si="4"/>
        <v>-7</v>
      </c>
      <c r="H20" s="35" t="e">
        <f t="shared" si="5"/>
        <v>#DIV/0!</v>
      </c>
      <c r="I20" s="35">
        <f ca="1" t="shared" si="6"/>
        <v>0</v>
      </c>
      <c r="J20" s="36">
        <f t="shared" si="7"/>
      </c>
      <c r="K20" s="37">
        <f t="shared" si="8"/>
        <v>0</v>
      </c>
      <c r="L20" s="38">
        <f t="shared" si="9"/>
        <v>1</v>
      </c>
      <c r="M20" s="39">
        <f t="shared" si="0"/>
        <v>2.0240295748613697</v>
      </c>
      <c r="N20" s="35">
        <f t="shared" si="10"/>
        <v>0</v>
      </c>
      <c r="O20" s="35">
        <f t="shared" si="1"/>
        <v>-0.006469500924214424</v>
      </c>
      <c r="P20" s="35">
        <f t="shared" si="2"/>
        <v>1.0064695009242144</v>
      </c>
      <c r="Q20" s="39">
        <f t="shared" si="3"/>
        <v>0.4940639269406388</v>
      </c>
    </row>
    <row r="21" spans="1:17" ht="12.75">
      <c r="A21" s="10"/>
      <c r="B21" s="10"/>
      <c r="C21" s="9"/>
      <c r="D21" s="8"/>
      <c r="E21" s="8"/>
      <c r="F21" s="8"/>
      <c r="G21" s="34">
        <f t="shared" si="4"/>
        <v>-8</v>
      </c>
      <c r="H21" s="35" t="e">
        <f t="shared" si="5"/>
        <v>#DIV/0!</v>
      </c>
      <c r="I21" s="35" t="e">
        <f ca="1" t="shared" si="6"/>
        <v>#REF!</v>
      </c>
      <c r="J21" s="36">
        <f t="shared" si="7"/>
      </c>
      <c r="K21" s="37">
        <f t="shared" si="8"/>
        <v>0</v>
      </c>
      <c r="L21" s="38">
        <f t="shared" si="9"/>
        <v>1</v>
      </c>
      <c r="M21" s="39">
        <f t="shared" si="0"/>
        <v>1.8559322033898324</v>
      </c>
      <c r="N21" s="35">
        <f t="shared" si="10"/>
        <v>0</v>
      </c>
      <c r="O21" s="35">
        <f t="shared" si="1"/>
        <v>-0.00677966101694916</v>
      </c>
      <c r="P21" s="35">
        <f t="shared" si="2"/>
        <v>1.0067796610169493</v>
      </c>
      <c r="Q21" s="39">
        <f t="shared" si="3"/>
        <v>0.5388127853881273</v>
      </c>
    </row>
    <row r="22" spans="1:17" ht="12.75">
      <c r="A22" s="10" t="s">
        <v>36</v>
      </c>
      <c r="B22" s="10"/>
      <c r="C22" s="9"/>
      <c r="D22" s="8"/>
      <c r="E22" s="8"/>
      <c r="F22" s="8"/>
      <c r="G22" s="34">
        <f t="shared" si="4"/>
        <v>-9</v>
      </c>
      <c r="H22" s="35" t="e">
        <f t="shared" si="5"/>
        <v>#DIV/0!</v>
      </c>
      <c r="I22" s="35" t="e">
        <f ca="1" t="shared" si="6"/>
        <v>#REF!</v>
      </c>
      <c r="J22" s="36">
        <f t="shared" si="7"/>
      </c>
      <c r="K22" s="37">
        <f t="shared" si="8"/>
        <v>0</v>
      </c>
      <c r="L22" s="38">
        <f t="shared" si="9"/>
        <v>1</v>
      </c>
      <c r="M22" s="39">
        <f t="shared" si="0"/>
        <v>1.7136150234741803</v>
      </c>
      <c r="N22" s="35">
        <f t="shared" si="10"/>
        <v>0</v>
      </c>
      <c r="O22" s="35">
        <f t="shared" si="1"/>
        <v>-0.007042253521126768</v>
      </c>
      <c r="P22" s="35">
        <f t="shared" si="2"/>
        <v>1.0070422535211268</v>
      </c>
      <c r="Q22" s="39">
        <f t="shared" si="3"/>
        <v>0.5835616438356158</v>
      </c>
    </row>
    <row r="23" spans="1:17" ht="12.75">
      <c r="A23" s="10"/>
      <c r="B23" s="10"/>
      <c r="C23" s="9"/>
      <c r="D23" s="8"/>
      <c r="E23" s="8"/>
      <c r="F23" s="8"/>
      <c r="G23" s="34">
        <f t="shared" si="4"/>
        <v>-10</v>
      </c>
      <c r="H23" s="35" t="e">
        <f t="shared" si="5"/>
        <v>#DIV/0!</v>
      </c>
      <c r="I23" s="35" t="e">
        <f ca="1" t="shared" si="6"/>
        <v>#REF!</v>
      </c>
      <c r="J23" s="36">
        <f t="shared" si="7"/>
      </c>
      <c r="K23" s="37">
        <f t="shared" si="8"/>
        <v>0</v>
      </c>
      <c r="L23" s="38">
        <f t="shared" si="9"/>
        <v>1</v>
      </c>
      <c r="M23" s="39">
        <f t="shared" si="0"/>
        <v>1.591569767441862</v>
      </c>
      <c r="N23" s="35">
        <f t="shared" si="10"/>
        <v>0</v>
      </c>
      <c r="O23" s="35">
        <f t="shared" si="1"/>
        <v>-0.007267441860465123</v>
      </c>
      <c r="P23" s="35">
        <f t="shared" si="2"/>
        <v>1.007267441860465</v>
      </c>
      <c r="Q23" s="39">
        <f t="shared" si="3"/>
        <v>0.6283105022831044</v>
      </c>
    </row>
    <row r="24" spans="1:17" ht="12.75">
      <c r="A24" s="32" t="s">
        <v>31</v>
      </c>
      <c r="B24" s="10"/>
      <c r="C24" s="9"/>
      <c r="D24" s="8"/>
      <c r="E24" s="8"/>
      <c r="F24" s="8"/>
      <c r="G24" s="34">
        <f t="shared" si="4"/>
        <v>-11</v>
      </c>
      <c r="H24" s="35" t="e">
        <f t="shared" si="5"/>
        <v>#DIV/0!</v>
      </c>
      <c r="I24" s="35" t="e">
        <f ca="1" t="shared" si="6"/>
        <v>#REF!</v>
      </c>
      <c r="J24" s="36">
        <f t="shared" si="7"/>
      </c>
      <c r="K24" s="37">
        <f t="shared" si="8"/>
        <v>0</v>
      </c>
      <c r="L24" s="38">
        <f t="shared" si="9"/>
        <v>1</v>
      </c>
      <c r="M24" s="39">
        <f t="shared" si="0"/>
        <v>1.4857530529172334</v>
      </c>
      <c r="N24" s="35">
        <f t="shared" si="10"/>
        <v>0</v>
      </c>
      <c r="O24" s="35">
        <f t="shared" si="1"/>
        <v>-0.007462686567164186</v>
      </c>
      <c r="P24" s="35">
        <f t="shared" si="2"/>
        <v>1.007462686567164</v>
      </c>
      <c r="Q24" s="39">
        <f t="shared" si="3"/>
        <v>0.673059360730593</v>
      </c>
    </row>
    <row r="25" spans="1:17" ht="12.75">
      <c r="A25" s="10"/>
      <c r="B25" s="10"/>
      <c r="C25" s="9"/>
      <c r="D25" s="8"/>
      <c r="E25" s="8"/>
      <c r="F25" s="8"/>
      <c r="G25" s="34">
        <f t="shared" si="4"/>
        <v>-12</v>
      </c>
      <c r="H25" s="35" t="e">
        <f t="shared" si="5"/>
        <v>#DIV/0!</v>
      </c>
      <c r="I25" s="35" t="e">
        <f ca="1" t="shared" si="6"/>
        <v>#REF!</v>
      </c>
      <c r="J25" s="36">
        <f t="shared" si="7"/>
      </c>
      <c r="K25" s="37">
        <f t="shared" si="8"/>
        <v>0</v>
      </c>
      <c r="L25" s="38">
        <f t="shared" si="9"/>
        <v>1</v>
      </c>
      <c r="M25" s="39">
        <f t="shared" si="0"/>
        <v>1.3931297709923676</v>
      </c>
      <c r="N25" s="35">
        <f t="shared" si="10"/>
        <v>0</v>
      </c>
      <c r="O25" s="35">
        <f t="shared" si="1"/>
        <v>-0.007633587786259549</v>
      </c>
      <c r="P25" s="35">
        <f t="shared" si="2"/>
        <v>1.0076335877862594</v>
      </c>
      <c r="Q25" s="39">
        <f t="shared" si="3"/>
        <v>0.7178082191780816</v>
      </c>
    </row>
    <row r="26" spans="1:17" ht="12.75">
      <c r="A26" s="10"/>
      <c r="B26" s="10"/>
      <c r="C26" s="9"/>
      <c r="D26" s="8"/>
      <c r="E26" s="8"/>
      <c r="F26" s="8"/>
      <c r="G26" s="34">
        <f t="shared" si="4"/>
        <v>-13</v>
      </c>
      <c r="H26" s="35" t="e">
        <f t="shared" si="5"/>
        <v>#DIV/0!</v>
      </c>
      <c r="I26" s="35" t="e">
        <f ca="1" t="shared" si="6"/>
        <v>#REF!</v>
      </c>
      <c r="J26" s="36">
        <f t="shared" si="7"/>
      </c>
      <c r="K26" s="37">
        <f t="shared" si="8"/>
        <v>0</v>
      </c>
      <c r="L26" s="38">
        <f t="shared" si="9"/>
        <v>1</v>
      </c>
      <c r="M26" s="39">
        <f t="shared" si="0"/>
        <v>1.3113772455089834</v>
      </c>
      <c r="N26" s="35">
        <f t="shared" si="10"/>
        <v>0</v>
      </c>
      <c r="O26" s="35">
        <f t="shared" si="1"/>
        <v>-0.007784431137724558</v>
      </c>
      <c r="P26" s="35">
        <f t="shared" si="2"/>
        <v>1.0077844311377246</v>
      </c>
      <c r="Q26" s="39">
        <f t="shared" si="3"/>
        <v>0.76255707762557</v>
      </c>
    </row>
    <row r="27" spans="1:17" ht="15.75">
      <c r="A27" s="55" t="s">
        <v>11</v>
      </c>
      <c r="B27" s="55"/>
      <c r="C27" s="55"/>
      <c r="D27" s="55"/>
      <c r="E27" s="55"/>
      <c r="F27" s="55"/>
      <c r="G27" s="34">
        <f t="shared" si="4"/>
        <v>-14</v>
      </c>
      <c r="H27" s="35" t="e">
        <f t="shared" si="5"/>
        <v>#DIV/0!</v>
      </c>
      <c r="I27" s="35" t="e">
        <f ca="1" t="shared" si="6"/>
        <v>#REF!</v>
      </c>
      <c r="J27" s="36">
        <f t="shared" si="7"/>
      </c>
      <c r="K27" s="37">
        <f t="shared" si="8"/>
        <v>0</v>
      </c>
      <c r="L27" s="38">
        <f t="shared" si="9"/>
        <v>1</v>
      </c>
      <c r="M27" s="39">
        <f t="shared" si="0"/>
        <v>1.238687782805431</v>
      </c>
      <c r="N27" s="35">
        <f t="shared" si="10"/>
        <v>0</v>
      </c>
      <c r="O27" s="35">
        <f t="shared" si="1"/>
        <v>-0.007918552036199103</v>
      </c>
      <c r="P27" s="35">
        <f t="shared" si="2"/>
        <v>1.007918552036199</v>
      </c>
      <c r="Q27" s="39">
        <f t="shared" si="3"/>
        <v>0.8073059360730586</v>
      </c>
    </row>
    <row r="28" spans="1:17" ht="15.75">
      <c r="A28" s="55" t="s">
        <v>14</v>
      </c>
      <c r="B28" s="55"/>
      <c r="C28" s="55"/>
      <c r="D28" s="55"/>
      <c r="E28" s="55"/>
      <c r="F28" s="55"/>
      <c r="G28" s="34">
        <f t="shared" si="4"/>
        <v>-15</v>
      </c>
      <c r="H28" s="35" t="e">
        <f t="shared" si="5"/>
        <v>#DIV/0!</v>
      </c>
      <c r="I28" s="35" t="e">
        <f ca="1" t="shared" si="6"/>
        <v>#REF!</v>
      </c>
      <c r="J28" s="36">
        <f t="shared" si="7"/>
      </c>
      <c r="K28" s="37">
        <f t="shared" si="8"/>
        <v>0</v>
      </c>
      <c r="L28" s="38">
        <f t="shared" si="9"/>
        <v>1</v>
      </c>
      <c r="M28" s="39">
        <f t="shared" si="0"/>
        <v>1.1736334405144706</v>
      </c>
      <c r="N28" s="35">
        <f t="shared" si="10"/>
        <v>0</v>
      </c>
      <c r="O28" s="35">
        <f t="shared" si="1"/>
        <v>-0.008038585209003224</v>
      </c>
      <c r="P28" s="35">
        <f t="shared" si="2"/>
        <v>1.0080385852090032</v>
      </c>
      <c r="Q28" s="39">
        <f t="shared" si="3"/>
        <v>0.8520547945205471</v>
      </c>
    </row>
    <row r="29" spans="1:17" ht="15.75">
      <c r="A29" s="54" t="s">
        <v>17</v>
      </c>
      <c r="B29" s="54"/>
      <c r="C29" s="54"/>
      <c r="D29" s="54"/>
      <c r="E29" s="54"/>
      <c r="F29" s="54"/>
      <c r="G29" s="34">
        <f aca="true" t="shared" si="11" ref="G29:G92">G28-1</f>
        <v>-16</v>
      </c>
      <c r="H29" s="35" t="e">
        <f t="shared" si="5"/>
        <v>#DIV/0!</v>
      </c>
      <c r="I29" s="35" t="e">
        <f aca="true" ca="1" t="shared" si="12" ref="I29:I92">OFFSET($H$9,G29-1,0)</f>
        <v>#REF!</v>
      </c>
      <c r="J29" s="36">
        <f t="shared" si="7"/>
      </c>
      <c r="K29" s="37">
        <f t="shared" si="8"/>
        <v>0</v>
      </c>
      <c r="L29" s="38">
        <f aca="true" t="shared" si="13" ref="L29:L92">L28+K29</f>
        <v>1</v>
      </c>
      <c r="M29" s="39">
        <f aca="true" t="shared" si="14" ref="M29:M92">1/Q29</f>
        <v>1.1150712830957241</v>
      </c>
      <c r="N29" s="35">
        <f aca="true" t="shared" si="15" ref="N29:N92">K29/M29</f>
        <v>0</v>
      </c>
      <c r="O29" s="35">
        <f t="shared" si="1"/>
        <v>-0.008146639511201637</v>
      </c>
      <c r="P29" s="35">
        <f t="shared" si="2"/>
        <v>1.0081466395112015</v>
      </c>
      <c r="Q29" s="39">
        <f aca="true" t="shared" si="16" ref="Q29:Q92">G29/U+(N-G29)/D</f>
        <v>0.8968036529680357</v>
      </c>
    </row>
    <row r="30" spans="1:17" ht="15.75">
      <c r="A30" s="54" t="s">
        <v>39</v>
      </c>
      <c r="B30" s="54"/>
      <c r="C30" s="54"/>
      <c r="D30" s="54"/>
      <c r="E30" s="54"/>
      <c r="F30" s="54"/>
      <c r="G30" s="34">
        <f t="shared" si="11"/>
        <v>-17</v>
      </c>
      <c r="H30" s="35" t="e">
        <f t="shared" si="5"/>
        <v>#DIV/0!</v>
      </c>
      <c r="I30" s="35" t="e">
        <f ca="1" t="shared" si="12"/>
        <v>#REF!</v>
      </c>
      <c r="J30" s="36">
        <f t="shared" si="7"/>
      </c>
      <c r="K30" s="37">
        <f t="shared" si="8"/>
        <v>0</v>
      </c>
      <c r="L30" s="38">
        <f t="shared" si="13"/>
        <v>1</v>
      </c>
      <c r="M30" s="39">
        <f t="shared" si="14"/>
        <v>1.0620756547041716</v>
      </c>
      <c r="N30" s="35">
        <f t="shared" si="15"/>
        <v>0</v>
      </c>
      <c r="O30" s="35">
        <f t="shared" si="1"/>
        <v>-0.008244422890397679</v>
      </c>
      <c r="P30" s="35">
        <f t="shared" si="2"/>
        <v>1.0082444228903977</v>
      </c>
      <c r="Q30" s="39">
        <f t="shared" si="16"/>
        <v>0.9415525114155242</v>
      </c>
    </row>
    <row r="31" spans="1:17" ht="15.75">
      <c r="A31" s="54" t="s">
        <v>19</v>
      </c>
      <c r="B31" s="54"/>
      <c r="C31" s="54"/>
      <c r="D31" s="54"/>
      <c r="E31" s="54"/>
      <c r="F31" s="54"/>
      <c r="G31" s="34">
        <f t="shared" si="11"/>
        <v>-18</v>
      </c>
      <c r="H31" s="35" t="e">
        <f t="shared" si="5"/>
        <v>#DIV/0!</v>
      </c>
      <c r="I31" s="35" t="e">
        <f ca="1" t="shared" si="12"/>
        <v>#REF!</v>
      </c>
      <c r="J31" s="36">
        <f t="shared" si="7"/>
      </c>
      <c r="K31" s="37">
        <f t="shared" si="8"/>
        <v>0</v>
      </c>
      <c r="L31" s="38">
        <f t="shared" si="13"/>
        <v>1</v>
      </c>
      <c r="M31" s="39">
        <f t="shared" si="14"/>
        <v>1.01388888888889</v>
      </c>
      <c r="N31" s="35">
        <f t="shared" si="15"/>
        <v>0</v>
      </c>
      <c r="O31" s="35">
        <f t="shared" si="1"/>
        <v>-0.008333333333333342</v>
      </c>
      <c r="P31" s="35">
        <f t="shared" si="2"/>
        <v>1.0083333333333333</v>
      </c>
      <c r="Q31" s="39">
        <f t="shared" si="16"/>
        <v>0.9863013698630128</v>
      </c>
    </row>
    <row r="32" spans="1:17" ht="12.75">
      <c r="A32" s="10"/>
      <c r="B32" s="10"/>
      <c r="C32" s="9"/>
      <c r="D32" s="8"/>
      <c r="E32" s="8"/>
      <c r="F32" s="8"/>
      <c r="G32" s="34">
        <f t="shared" si="11"/>
        <v>-19</v>
      </c>
      <c r="H32" s="35" t="e">
        <f t="shared" si="5"/>
        <v>#DIV/0!</v>
      </c>
      <c r="I32" s="35" t="e">
        <f ca="1" t="shared" si="12"/>
        <v>#REF!</v>
      </c>
      <c r="J32" s="36">
        <f t="shared" si="7"/>
      </c>
      <c r="K32" s="37">
        <f t="shared" si="8"/>
        <v>0</v>
      </c>
      <c r="L32" s="38">
        <f t="shared" si="13"/>
        <v>1</v>
      </c>
      <c r="M32" s="39">
        <f t="shared" si="14"/>
        <v>0.9698848538529683</v>
      </c>
      <c r="N32" s="35">
        <f t="shared" si="15"/>
        <v>0</v>
      </c>
      <c r="O32" s="35">
        <f t="shared" si="1"/>
        <v>-0.008414526129317989</v>
      </c>
      <c r="P32" s="35">
        <f t="shared" si="2"/>
        <v>1.008414526129318</v>
      </c>
      <c r="Q32" s="39">
        <f t="shared" si="16"/>
        <v>1.0310502283105012</v>
      </c>
    </row>
    <row r="33" spans="1:17" ht="12.75">
      <c r="A33" s="10"/>
      <c r="B33" s="10"/>
      <c r="C33" s="9"/>
      <c r="D33" s="8"/>
      <c r="E33" s="8"/>
      <c r="F33" s="8"/>
      <c r="G33" s="34">
        <f t="shared" si="11"/>
        <v>-20</v>
      </c>
      <c r="H33" s="35" t="e">
        <f t="shared" si="5"/>
        <v>#DIV/0!</v>
      </c>
      <c r="I33" s="35" t="e">
        <f ca="1" t="shared" si="12"/>
        <v>#REF!</v>
      </c>
      <c r="J33" s="36">
        <f t="shared" si="7"/>
      </c>
      <c r="K33" s="37">
        <f t="shared" si="8"/>
        <v>0</v>
      </c>
      <c r="L33" s="38">
        <f t="shared" si="13"/>
        <v>1</v>
      </c>
      <c r="M33" s="39">
        <f t="shared" si="14"/>
        <v>0.9295415959252982</v>
      </c>
      <c r="N33" s="35">
        <f t="shared" si="15"/>
        <v>0</v>
      </c>
      <c r="O33" s="35">
        <f t="shared" si="1"/>
        <v>-0.008488964346349754</v>
      </c>
      <c r="P33" s="35">
        <f t="shared" si="2"/>
        <v>1.0084889643463497</v>
      </c>
      <c r="Q33" s="39">
        <f t="shared" si="16"/>
        <v>1.0757990867579896</v>
      </c>
    </row>
    <row r="34" spans="1:17" ht="12.75">
      <c r="A34" s="10" t="s">
        <v>44</v>
      </c>
      <c r="B34" s="10" t="s">
        <v>48</v>
      </c>
      <c r="C34" s="9"/>
      <c r="D34" s="8"/>
      <c r="E34" s="8"/>
      <c r="F34" s="8"/>
      <c r="G34" s="34">
        <f t="shared" si="11"/>
        <v>-21</v>
      </c>
      <c r="H34" s="35" t="e">
        <f t="shared" si="5"/>
        <v>#DIV/0!</v>
      </c>
      <c r="I34" s="35" t="e">
        <f ca="1" t="shared" si="12"/>
        <v>#REF!</v>
      </c>
      <c r="J34" s="36">
        <f t="shared" si="7"/>
      </c>
      <c r="K34" s="37">
        <f t="shared" si="8"/>
        <v>0</v>
      </c>
      <c r="L34" s="38">
        <f t="shared" si="13"/>
        <v>1</v>
      </c>
      <c r="M34" s="39">
        <f t="shared" si="14"/>
        <v>0.8924205378973112</v>
      </c>
      <c r="N34" s="35">
        <f t="shared" si="15"/>
        <v>0</v>
      </c>
      <c r="O34" s="35">
        <f t="shared" si="1"/>
        <v>-0.008557457212713945</v>
      </c>
      <c r="P34" s="35">
        <f t="shared" si="2"/>
        <v>1.0085574572127138</v>
      </c>
      <c r="Q34" s="39">
        <f t="shared" si="16"/>
        <v>1.1205479452054785</v>
      </c>
    </row>
    <row r="35" spans="1:17" ht="12.75">
      <c r="A35" s="10" t="s">
        <v>45</v>
      </c>
      <c r="B35" s="10" t="s">
        <v>49</v>
      </c>
      <c r="C35" s="9"/>
      <c r="D35" s="8"/>
      <c r="E35" s="8"/>
      <c r="F35" s="8"/>
      <c r="G35" s="34">
        <f t="shared" si="11"/>
        <v>-22</v>
      </c>
      <c r="H35" s="35" t="e">
        <f t="shared" si="5"/>
        <v>#DIV/0!</v>
      </c>
      <c r="I35" s="35" t="e">
        <f ca="1" t="shared" si="12"/>
        <v>#REF!</v>
      </c>
      <c r="J35" s="36">
        <f t="shared" si="7"/>
      </c>
      <c r="K35" s="37">
        <f t="shared" si="8"/>
        <v>0</v>
      </c>
      <c r="L35" s="38">
        <f t="shared" si="13"/>
        <v>1</v>
      </c>
      <c r="M35" s="39">
        <f t="shared" si="14"/>
        <v>0.8581504702194366</v>
      </c>
      <c r="N35" s="35">
        <f t="shared" si="15"/>
        <v>0</v>
      </c>
      <c r="O35" s="35">
        <f t="shared" si="1"/>
        <v>-0.00862068965517242</v>
      </c>
      <c r="P35" s="35">
        <f t="shared" si="2"/>
        <v>1.0086206896551724</v>
      </c>
      <c r="Q35" s="39">
        <f t="shared" si="16"/>
        <v>1.165296803652967</v>
      </c>
    </row>
    <row r="36" spans="1:17" ht="12.75">
      <c r="A36" s="10" t="s">
        <v>46</v>
      </c>
      <c r="B36" s="10" t="s">
        <v>47</v>
      </c>
      <c r="C36" s="9"/>
      <c r="D36" s="8"/>
      <c r="E36" s="8"/>
      <c r="F36" s="8"/>
      <c r="G36" s="34">
        <f t="shared" si="11"/>
        <v>-23</v>
      </c>
      <c r="H36" s="35" t="e">
        <f t="shared" si="5"/>
        <v>#DIV/0!</v>
      </c>
      <c r="I36" s="35" t="e">
        <f ca="1" t="shared" si="12"/>
        <v>#REF!</v>
      </c>
      <c r="J36" s="36">
        <f t="shared" si="7"/>
      </c>
      <c r="K36" s="37">
        <f t="shared" si="8"/>
        <v>0</v>
      </c>
      <c r="L36" s="38">
        <f t="shared" si="13"/>
        <v>1</v>
      </c>
      <c r="M36" s="39">
        <f t="shared" si="14"/>
        <v>0.8264150943396233</v>
      </c>
      <c r="N36" s="35">
        <f t="shared" si="15"/>
        <v>0</v>
      </c>
      <c r="O36" s="35">
        <f t="shared" si="1"/>
        <v>-0.008679245283018876</v>
      </c>
      <c r="P36" s="35">
        <f t="shared" si="2"/>
        <v>1.0086792452830189</v>
      </c>
      <c r="Q36" s="39">
        <f t="shared" si="16"/>
        <v>1.2100456621004556</v>
      </c>
    </row>
    <row r="37" spans="1:17" ht="12.75">
      <c r="A37" s="10"/>
      <c r="B37" s="10"/>
      <c r="C37" s="9"/>
      <c r="D37" s="8"/>
      <c r="E37" s="8"/>
      <c r="F37" s="8"/>
      <c r="G37" s="34">
        <f t="shared" si="11"/>
        <v>-24</v>
      </c>
      <c r="H37" s="35" t="e">
        <f t="shared" si="5"/>
        <v>#DIV/0!</v>
      </c>
      <c r="I37" s="35" t="e">
        <f ca="1" t="shared" si="12"/>
        <v>#REF!</v>
      </c>
      <c r="J37" s="36">
        <f t="shared" si="7"/>
      </c>
      <c r="K37" s="37">
        <f t="shared" si="8"/>
        <v>0</v>
      </c>
      <c r="L37" s="38">
        <f t="shared" si="13"/>
        <v>1</v>
      </c>
      <c r="M37" s="39">
        <f t="shared" si="14"/>
        <v>0.7969432314410487</v>
      </c>
      <c r="N37" s="35">
        <f t="shared" si="15"/>
        <v>0</v>
      </c>
      <c r="O37" s="35">
        <f t="shared" si="1"/>
        <v>-0.00873362445414848</v>
      </c>
      <c r="P37" s="35">
        <f t="shared" si="2"/>
        <v>1.0087336244541485</v>
      </c>
      <c r="Q37" s="39">
        <f t="shared" si="16"/>
        <v>1.254794520547944</v>
      </c>
    </row>
    <row r="38" spans="1:17" ht="12.75">
      <c r="A38" s="10"/>
      <c r="B38" s="10"/>
      <c r="C38" s="9"/>
      <c r="D38" s="8"/>
      <c r="E38" s="8"/>
      <c r="F38" s="8"/>
      <c r="G38" s="34">
        <f t="shared" si="11"/>
        <v>-25</v>
      </c>
      <c r="H38" s="35" t="e">
        <f t="shared" si="5"/>
        <v>#DIV/0!</v>
      </c>
      <c r="I38" s="35" t="e">
        <f ca="1" t="shared" si="12"/>
        <v>#REF!</v>
      </c>
      <c r="J38" s="36">
        <f t="shared" si="7"/>
      </c>
      <c r="K38" s="37">
        <f t="shared" si="8"/>
        <v>0</v>
      </c>
      <c r="L38" s="38">
        <f t="shared" si="13"/>
        <v>1</v>
      </c>
      <c r="M38" s="39">
        <f t="shared" si="14"/>
        <v>0.7695010541110338</v>
      </c>
      <c r="N38" s="35">
        <f t="shared" si="15"/>
        <v>0</v>
      </c>
      <c r="O38" s="35">
        <f t="shared" si="1"/>
        <v>-0.008784258608573445</v>
      </c>
      <c r="P38" s="35">
        <f t="shared" si="2"/>
        <v>1.0087842586085733</v>
      </c>
      <c r="Q38" s="39">
        <f t="shared" si="16"/>
        <v>1.2995433789954325</v>
      </c>
    </row>
    <row r="39" spans="1:17" ht="12.75">
      <c r="A39" s="10"/>
      <c r="B39" s="10"/>
      <c r="C39" s="9"/>
      <c r="D39" s="8"/>
      <c r="E39" s="8"/>
      <c r="F39" s="8"/>
      <c r="G39" s="34">
        <f t="shared" si="11"/>
        <v>-26</v>
      </c>
      <c r="H39" s="35" t="e">
        <f t="shared" si="5"/>
        <v>#DIV/0!</v>
      </c>
      <c r="I39" s="35" t="e">
        <f ca="1" t="shared" si="12"/>
        <v>#REF!</v>
      </c>
      <c r="J39" s="36">
        <f t="shared" si="7"/>
      </c>
      <c r="K39" s="37">
        <f t="shared" si="8"/>
        <v>0</v>
      </c>
      <c r="L39" s="38">
        <f t="shared" si="13"/>
        <v>1</v>
      </c>
      <c r="M39" s="39">
        <f t="shared" si="14"/>
        <v>0.7438858695652181</v>
      </c>
      <c r="N39" s="35">
        <f t="shared" si="15"/>
        <v>0</v>
      </c>
      <c r="O39" s="35">
        <f t="shared" si="1"/>
        <v>-0.008831521739130443</v>
      </c>
      <c r="P39" s="35">
        <f t="shared" si="2"/>
        <v>1.0088315217391304</v>
      </c>
      <c r="Q39" s="39">
        <f t="shared" si="16"/>
        <v>1.3442922374429211</v>
      </c>
    </row>
    <row r="40" spans="1:17" ht="12.75">
      <c r="A40" s="10"/>
      <c r="B40" s="10"/>
      <c r="C40" s="9"/>
      <c r="D40" s="8"/>
      <c r="E40" s="8"/>
      <c r="F40" s="8"/>
      <c r="G40" s="34">
        <f t="shared" si="11"/>
        <v>-27</v>
      </c>
      <c r="H40" s="35" t="e">
        <f t="shared" si="5"/>
        <v>#DIV/0!</v>
      </c>
      <c r="I40" s="35" t="e">
        <f ca="1" t="shared" si="12"/>
        <v>#REF!</v>
      </c>
      <c r="J40" s="36">
        <f t="shared" si="7"/>
      </c>
      <c r="K40" s="37">
        <f t="shared" si="8"/>
        <v>0</v>
      </c>
      <c r="L40" s="38">
        <f t="shared" si="13"/>
        <v>1</v>
      </c>
      <c r="M40" s="39">
        <f t="shared" si="14"/>
        <v>0.7199211045364898</v>
      </c>
      <c r="N40" s="35">
        <f t="shared" si="15"/>
        <v>0</v>
      </c>
      <c r="O40" s="35">
        <f t="shared" si="1"/>
        <v>-0.008875739644970423</v>
      </c>
      <c r="P40" s="35">
        <f t="shared" si="2"/>
        <v>1.0088757396449703</v>
      </c>
      <c r="Q40" s="39">
        <f t="shared" si="16"/>
        <v>1.3890410958904096</v>
      </c>
    </row>
    <row r="41" spans="1:17" ht="12.75">
      <c r="A41" s="10"/>
      <c r="B41" s="10"/>
      <c r="C41" s="9"/>
      <c r="D41" s="8"/>
      <c r="E41" s="8"/>
      <c r="F41" s="8"/>
      <c r="G41" s="34">
        <f t="shared" si="11"/>
        <v>-28</v>
      </c>
      <c r="H41" s="35" t="e">
        <f t="shared" si="5"/>
        <v>#DIV/0!</v>
      </c>
      <c r="I41" s="35" t="e">
        <f ca="1" t="shared" si="12"/>
        <v>#REF!</v>
      </c>
      <c r="J41" s="36">
        <f t="shared" si="7"/>
      </c>
      <c r="K41" s="37">
        <f t="shared" si="8"/>
        <v>0</v>
      </c>
      <c r="L41" s="38">
        <f t="shared" si="13"/>
        <v>1</v>
      </c>
      <c r="M41" s="39">
        <f t="shared" si="14"/>
        <v>0.6974522292993637</v>
      </c>
      <c r="N41" s="35">
        <f t="shared" si="15"/>
        <v>0</v>
      </c>
      <c r="O41" s="35">
        <f aca="true" t="shared" si="17" ref="O41:O72">G41/(Q41*U)</f>
        <v>-0.008917197452229308</v>
      </c>
      <c r="P41" s="35">
        <f aca="true" t="shared" si="18" ref="P41:P72">1-O41</f>
        <v>1.0089171974522293</v>
      </c>
      <c r="Q41" s="39">
        <f t="shared" si="16"/>
        <v>1.4337899543378982</v>
      </c>
    </row>
    <row r="42" spans="1:17" ht="12.75">
      <c r="A42" s="10"/>
      <c r="B42" s="10"/>
      <c r="C42" s="9"/>
      <c r="D42" s="8"/>
      <c r="E42" s="8"/>
      <c r="F42" s="8"/>
      <c r="G42" s="34">
        <f t="shared" si="11"/>
        <v>-29</v>
      </c>
      <c r="H42" s="35" t="e">
        <f aca="true" t="shared" si="19" ref="H42:H73">(D/U)*(U+(N-G42)*H41)/G42</f>
        <v>#DIV/0!</v>
      </c>
      <c r="I42" s="35" t="e">
        <f ca="1" t="shared" si="12"/>
        <v>#REF!</v>
      </c>
      <c r="J42" s="36">
        <f t="shared" si="7"/>
      </c>
      <c r="K42" s="37">
        <f aca="true" t="shared" si="20" ref="K42:K73">K41*Ratio*(G42+1)/(N-G42)</f>
        <v>0</v>
      </c>
      <c r="L42" s="38">
        <f t="shared" si="13"/>
        <v>1</v>
      </c>
      <c r="M42" s="39">
        <f t="shared" si="14"/>
        <v>0.6763434218653497</v>
      </c>
      <c r="N42" s="35">
        <f t="shared" si="15"/>
        <v>0</v>
      </c>
      <c r="O42" s="35">
        <f t="shared" si="17"/>
        <v>-0.008956145768993215</v>
      </c>
      <c r="P42" s="35">
        <f t="shared" si="18"/>
        <v>1.0089561457689933</v>
      </c>
      <c r="Q42" s="39">
        <f t="shared" si="16"/>
        <v>1.4785388127853867</v>
      </c>
    </row>
    <row r="43" spans="1:17" ht="12.75">
      <c r="A43" s="10"/>
      <c r="B43" s="10"/>
      <c r="C43" s="9"/>
      <c r="D43" s="8"/>
      <c r="E43" s="8"/>
      <c r="F43" s="8"/>
      <c r="G43" s="34">
        <f t="shared" si="11"/>
        <v>-30</v>
      </c>
      <c r="H43" s="35" t="e">
        <f t="shared" si="19"/>
        <v>#DIV/0!</v>
      </c>
      <c r="I43" s="35" t="e">
        <f ca="1" t="shared" si="12"/>
        <v>#REF!</v>
      </c>
      <c r="J43" s="36">
        <f t="shared" si="7"/>
      </c>
      <c r="K43" s="37">
        <f t="shared" si="20"/>
        <v>0</v>
      </c>
      <c r="L43" s="38">
        <f t="shared" si="13"/>
        <v>1</v>
      </c>
      <c r="M43" s="39">
        <f t="shared" si="14"/>
        <v>0.6564748201438856</v>
      </c>
      <c r="N43" s="35">
        <f t="shared" si="15"/>
        <v>0</v>
      </c>
      <c r="O43" s="35">
        <f t="shared" si="17"/>
        <v>-0.008992805755395693</v>
      </c>
      <c r="P43" s="35">
        <f t="shared" si="18"/>
        <v>1.0089928057553956</v>
      </c>
      <c r="Q43" s="39">
        <f t="shared" si="16"/>
        <v>1.5232876712328751</v>
      </c>
    </row>
    <row r="44" spans="1:17" ht="12.75">
      <c r="A44" s="10"/>
      <c r="B44" s="10"/>
      <c r="C44" s="9"/>
      <c r="D44" s="8"/>
      <c r="E44" s="8"/>
      <c r="F44" s="8"/>
      <c r="G44" s="34">
        <f t="shared" si="11"/>
        <v>-31</v>
      </c>
      <c r="H44" s="35" t="e">
        <f t="shared" si="19"/>
        <v>#DIV/0!</v>
      </c>
      <c r="I44" s="35" t="e">
        <f ca="1" t="shared" si="12"/>
        <v>#REF!</v>
      </c>
      <c r="J44" s="36">
        <f t="shared" si="7"/>
      </c>
      <c r="K44" s="37">
        <f t="shared" si="20"/>
        <v>0</v>
      </c>
      <c r="L44" s="38">
        <f t="shared" si="13"/>
        <v>1</v>
      </c>
      <c r="M44" s="39">
        <f t="shared" si="14"/>
        <v>0.6377402446126972</v>
      </c>
      <c r="N44" s="35">
        <f t="shared" si="15"/>
        <v>0</v>
      </c>
      <c r="O44" s="35">
        <f t="shared" si="17"/>
        <v>-0.009027373325567859</v>
      </c>
      <c r="P44" s="35">
        <f t="shared" si="18"/>
        <v>1.009027373325568</v>
      </c>
      <c r="Q44" s="39">
        <f t="shared" si="16"/>
        <v>1.5680365296803638</v>
      </c>
    </row>
    <row r="45" spans="1:17" ht="12.75">
      <c r="A45" s="10"/>
      <c r="B45" s="10"/>
      <c r="C45" s="9"/>
      <c r="D45" s="8"/>
      <c r="E45" s="8"/>
      <c r="F45" s="8"/>
      <c r="G45" s="34">
        <f t="shared" si="11"/>
        <v>-32</v>
      </c>
      <c r="H45" s="35" t="e">
        <f t="shared" si="19"/>
        <v>#DIV/0!</v>
      </c>
      <c r="I45" s="35" t="e">
        <f ca="1" t="shared" si="12"/>
        <v>#REF!</v>
      </c>
      <c r="J45" s="36">
        <f t="shared" si="7"/>
      </c>
      <c r="K45" s="37">
        <f t="shared" si="20"/>
        <v>0</v>
      </c>
      <c r="L45" s="38">
        <f t="shared" si="13"/>
        <v>1</v>
      </c>
      <c r="M45" s="39">
        <f t="shared" si="14"/>
        <v>0.6200453001132509</v>
      </c>
      <c r="N45" s="35">
        <f t="shared" si="15"/>
        <v>0</v>
      </c>
      <c r="O45" s="35">
        <f t="shared" si="17"/>
        <v>-0.009060022650056634</v>
      </c>
      <c r="P45" s="35">
        <f t="shared" si="18"/>
        <v>1.0090600226500566</v>
      </c>
      <c r="Q45" s="39">
        <f t="shared" si="16"/>
        <v>1.6127853881278522</v>
      </c>
    </row>
    <row r="46" spans="1:17" ht="12.75">
      <c r="A46" s="10"/>
      <c r="B46" s="10"/>
      <c r="C46" s="9"/>
      <c r="D46" s="8"/>
      <c r="E46" s="8"/>
      <c r="F46" s="8"/>
      <c r="G46" s="34">
        <f t="shared" si="11"/>
        <v>-33</v>
      </c>
      <c r="H46" s="35" t="e">
        <f t="shared" si="19"/>
        <v>#DIV/0!</v>
      </c>
      <c r="I46" s="35" t="e">
        <f ca="1" t="shared" si="12"/>
        <v>#REF!</v>
      </c>
      <c r="J46" s="36">
        <f t="shared" si="7"/>
      </c>
      <c r="K46" s="37">
        <f t="shared" si="20"/>
        <v>0</v>
      </c>
      <c r="L46" s="38">
        <f t="shared" si="13"/>
        <v>1</v>
      </c>
      <c r="M46" s="39">
        <f t="shared" si="14"/>
        <v>0.6033057851239676</v>
      </c>
      <c r="N46" s="35">
        <f t="shared" si="15"/>
        <v>0</v>
      </c>
      <c r="O46" s="35">
        <f t="shared" si="17"/>
        <v>-0.009090909090909101</v>
      </c>
      <c r="P46" s="35">
        <f t="shared" si="18"/>
        <v>1.009090909090909</v>
      </c>
      <c r="Q46" s="39">
        <f t="shared" si="16"/>
        <v>1.6575342465753407</v>
      </c>
    </row>
    <row r="47" spans="1:17" ht="12.75">
      <c r="A47" s="10"/>
      <c r="B47" s="10"/>
      <c r="C47" s="9"/>
      <c r="D47" s="8"/>
      <c r="E47" s="8"/>
      <c r="F47" s="8"/>
      <c r="G47" s="34">
        <f t="shared" si="11"/>
        <v>-34</v>
      </c>
      <c r="H47" s="35" t="e">
        <f t="shared" si="19"/>
        <v>#DIV/0!</v>
      </c>
      <c r="I47" s="35" t="e">
        <f ca="1" t="shared" si="12"/>
        <v>#REF!</v>
      </c>
      <c r="J47" s="36">
        <f t="shared" si="7"/>
      </c>
      <c r="K47" s="37">
        <f t="shared" si="20"/>
        <v>0</v>
      </c>
      <c r="L47" s="38">
        <f t="shared" si="13"/>
        <v>1</v>
      </c>
      <c r="M47" s="39">
        <f t="shared" si="14"/>
        <v>0.587446351931331</v>
      </c>
      <c r="N47" s="35">
        <f t="shared" si="15"/>
        <v>0</v>
      </c>
      <c r="O47" s="35">
        <f t="shared" si="17"/>
        <v>-0.00912017167381975</v>
      </c>
      <c r="P47" s="35">
        <f t="shared" si="18"/>
        <v>1.0091201716738198</v>
      </c>
      <c r="Q47" s="39">
        <f t="shared" si="16"/>
        <v>1.7022831050228295</v>
      </c>
    </row>
    <row r="48" spans="1:17" ht="12.75">
      <c r="A48" s="10"/>
      <c r="B48" s="10"/>
      <c r="C48" s="9"/>
      <c r="D48" s="8"/>
      <c r="E48" s="8"/>
      <c r="F48" s="8"/>
      <c r="G48" s="34">
        <f t="shared" si="11"/>
        <v>-35</v>
      </c>
      <c r="H48" s="35" t="e">
        <f t="shared" si="19"/>
        <v>#DIV/0!</v>
      </c>
      <c r="I48" s="35" t="e">
        <f ca="1" t="shared" si="12"/>
        <v>#REF!</v>
      </c>
      <c r="J48" s="36">
        <f t="shared" si="7"/>
      </c>
      <c r="K48" s="37">
        <f t="shared" si="20"/>
        <v>0</v>
      </c>
      <c r="L48" s="38">
        <f t="shared" si="13"/>
        <v>1</v>
      </c>
      <c r="M48" s="39">
        <f t="shared" si="14"/>
        <v>0.5723993727130168</v>
      </c>
      <c r="N48" s="35">
        <f t="shared" si="15"/>
        <v>0</v>
      </c>
      <c r="O48" s="35">
        <f t="shared" si="17"/>
        <v>-0.009147935180345016</v>
      </c>
      <c r="P48" s="35">
        <f t="shared" si="18"/>
        <v>1.009147935180345</v>
      </c>
      <c r="Q48" s="39">
        <f t="shared" si="16"/>
        <v>1.747031963470318</v>
      </c>
    </row>
    <row r="49" spans="1:17" ht="12.75">
      <c r="A49" s="10"/>
      <c r="B49" s="10"/>
      <c r="C49" s="9"/>
      <c r="D49" s="8"/>
      <c r="E49" s="8"/>
      <c r="F49" s="8"/>
      <c r="G49" s="34">
        <f t="shared" si="11"/>
        <v>-36</v>
      </c>
      <c r="H49" s="35" t="e">
        <f t="shared" si="19"/>
        <v>#DIV/0!</v>
      </c>
      <c r="I49" s="35" t="e">
        <f ca="1" t="shared" si="12"/>
        <v>#REF!</v>
      </c>
      <c r="J49" s="36">
        <f t="shared" si="7"/>
      </c>
      <c r="K49" s="37">
        <f t="shared" si="20"/>
        <v>0</v>
      </c>
      <c r="L49" s="38">
        <f t="shared" si="13"/>
        <v>1</v>
      </c>
      <c r="M49" s="39">
        <f t="shared" si="14"/>
        <v>0.5581039755351687</v>
      </c>
      <c r="N49" s="35">
        <f t="shared" si="15"/>
        <v>0</v>
      </c>
      <c r="O49" s="35">
        <f t="shared" si="17"/>
        <v>-0.009174311926605514</v>
      </c>
      <c r="P49" s="35">
        <f t="shared" si="18"/>
        <v>1.0091743119266054</v>
      </c>
      <c r="Q49" s="39">
        <f t="shared" si="16"/>
        <v>1.7917808219178066</v>
      </c>
    </row>
    <row r="50" spans="1:17" ht="12.75">
      <c r="A50" s="10"/>
      <c r="B50" s="10"/>
      <c r="C50" s="9"/>
      <c r="D50" s="8"/>
      <c r="E50" s="8"/>
      <c r="F50" s="8"/>
      <c r="G50" s="34">
        <f t="shared" si="11"/>
        <v>-37</v>
      </c>
      <c r="H50" s="35" t="e">
        <f t="shared" si="19"/>
        <v>#DIV/0!</v>
      </c>
      <c r="I50" s="35" t="e">
        <f ca="1" t="shared" si="12"/>
        <v>#REF!</v>
      </c>
      <c r="J50" s="36">
        <f t="shared" si="7"/>
      </c>
      <c r="K50" s="37">
        <f t="shared" si="20"/>
        <v>0</v>
      </c>
      <c r="L50" s="38">
        <f t="shared" si="13"/>
        <v>1</v>
      </c>
      <c r="M50" s="39">
        <f t="shared" si="14"/>
        <v>0.5445052212829443</v>
      </c>
      <c r="N50" s="35">
        <f t="shared" si="15"/>
        <v>0</v>
      </c>
      <c r="O50" s="35">
        <f t="shared" si="17"/>
        <v>-0.009199403281949287</v>
      </c>
      <c r="P50" s="35">
        <f t="shared" si="18"/>
        <v>1.0091994032819493</v>
      </c>
      <c r="Q50" s="39">
        <f t="shared" si="16"/>
        <v>1.836529680365295</v>
      </c>
    </row>
    <row r="51" spans="1:17" ht="12.75">
      <c r="A51" s="10"/>
      <c r="B51" s="10"/>
      <c r="C51" s="9"/>
      <c r="D51" s="8"/>
      <c r="E51" s="8"/>
      <c r="F51" s="8"/>
      <c r="G51" s="34">
        <f t="shared" si="11"/>
        <v>-38</v>
      </c>
      <c r="H51" s="35" t="e">
        <f t="shared" si="19"/>
        <v>#DIV/0!</v>
      </c>
      <c r="I51" s="35" t="e">
        <f ca="1" t="shared" si="12"/>
        <v>#REF!</v>
      </c>
      <c r="J51" s="36">
        <f t="shared" si="7"/>
      </c>
      <c r="K51" s="37">
        <f t="shared" si="20"/>
        <v>0</v>
      </c>
      <c r="L51" s="38">
        <f t="shared" si="13"/>
        <v>1</v>
      </c>
      <c r="M51" s="39">
        <f t="shared" si="14"/>
        <v>0.531553398058253</v>
      </c>
      <c r="N51" s="35">
        <f t="shared" si="15"/>
        <v>0</v>
      </c>
      <c r="O51" s="35">
        <f t="shared" si="17"/>
        <v>-0.009223300970873797</v>
      </c>
      <c r="P51" s="35">
        <f t="shared" si="18"/>
        <v>1.0092233009708738</v>
      </c>
      <c r="Q51" s="39">
        <f t="shared" si="16"/>
        <v>1.8812785388127835</v>
      </c>
    </row>
    <row r="52" spans="1:17" ht="12.75">
      <c r="A52" s="10"/>
      <c r="B52" s="10"/>
      <c r="C52" s="9"/>
      <c r="D52" s="8"/>
      <c r="E52" s="8"/>
      <c r="F52" s="8"/>
      <c r="G52" s="34">
        <f t="shared" si="11"/>
        <v>-39</v>
      </c>
      <c r="H52" s="35" t="e">
        <f t="shared" si="19"/>
        <v>#DIV/0!</v>
      </c>
      <c r="I52" s="35" t="e">
        <f ca="1" t="shared" si="12"/>
        <v>#REF!</v>
      </c>
      <c r="J52" s="36">
        <f t="shared" si="7"/>
      </c>
      <c r="K52" s="37">
        <f t="shared" si="20"/>
        <v>0</v>
      </c>
      <c r="L52" s="38">
        <f t="shared" si="13"/>
        <v>1</v>
      </c>
      <c r="M52" s="39">
        <f t="shared" si="14"/>
        <v>0.5192034139402565</v>
      </c>
      <c r="N52" s="35">
        <f t="shared" si="15"/>
        <v>0</v>
      </c>
      <c r="O52" s="35">
        <f t="shared" si="17"/>
        <v>-0.009246088193456622</v>
      </c>
      <c r="P52" s="35">
        <f t="shared" si="18"/>
        <v>1.0092460881934566</v>
      </c>
      <c r="Q52" s="39">
        <f t="shared" si="16"/>
        <v>1.9260273972602722</v>
      </c>
    </row>
    <row r="53" spans="1:17" ht="12.75">
      <c r="A53" s="10"/>
      <c r="B53" s="10"/>
      <c r="C53" s="9"/>
      <c r="D53" s="8"/>
      <c r="E53" s="8"/>
      <c r="F53" s="8"/>
      <c r="G53" s="34">
        <f t="shared" si="11"/>
        <v>-40</v>
      </c>
      <c r="H53" s="35" t="e">
        <f t="shared" si="19"/>
        <v>#DIV/0!</v>
      </c>
      <c r="I53" s="35" t="e">
        <f ca="1" t="shared" si="12"/>
        <v>#REF!</v>
      </c>
      <c r="J53" s="36">
        <f t="shared" si="7"/>
      </c>
      <c r="K53" s="37">
        <f t="shared" si="20"/>
        <v>0</v>
      </c>
      <c r="L53" s="38">
        <f t="shared" si="13"/>
        <v>1</v>
      </c>
      <c r="M53" s="39">
        <f t="shared" si="14"/>
        <v>0.507414272474514</v>
      </c>
      <c r="N53" s="35">
        <f t="shared" si="15"/>
        <v>0</v>
      </c>
      <c r="O53" s="35">
        <f t="shared" si="17"/>
        <v>-0.009267840593141808</v>
      </c>
      <c r="P53" s="35">
        <f t="shared" si="18"/>
        <v>1.009267840593142</v>
      </c>
      <c r="Q53" s="39">
        <f t="shared" si="16"/>
        <v>1.9707762557077606</v>
      </c>
    </row>
    <row r="54" spans="1:17" ht="12.75">
      <c r="A54" s="10"/>
      <c r="B54" s="10"/>
      <c r="C54" s="9"/>
      <c r="D54" s="8"/>
      <c r="E54" s="8"/>
      <c r="F54" s="8"/>
      <c r="G54" s="34">
        <f t="shared" si="11"/>
        <v>-41</v>
      </c>
      <c r="H54" s="35" t="e">
        <f t="shared" si="19"/>
        <v>#DIV/0!</v>
      </c>
      <c r="I54" s="35" t="e">
        <f ca="1" t="shared" si="12"/>
        <v>#REF!</v>
      </c>
      <c r="J54" s="36">
        <f t="shared" si="7"/>
      </c>
      <c r="K54" s="37">
        <f t="shared" si="20"/>
        <v>0</v>
      </c>
      <c r="L54" s="38">
        <f t="shared" si="13"/>
        <v>1</v>
      </c>
      <c r="M54" s="39">
        <f t="shared" si="14"/>
        <v>0.4961486180335301</v>
      </c>
      <c r="N54" s="35">
        <f t="shared" si="15"/>
        <v>0</v>
      </c>
      <c r="O54" s="35">
        <f t="shared" si="17"/>
        <v>-0.009288627095604901</v>
      </c>
      <c r="P54" s="35">
        <f t="shared" si="18"/>
        <v>1.009288627095605</v>
      </c>
      <c r="Q54" s="39">
        <f t="shared" si="16"/>
        <v>2.0155251141552495</v>
      </c>
    </row>
    <row r="55" spans="1:17" ht="12.75">
      <c r="A55" s="10"/>
      <c r="B55" s="10"/>
      <c r="C55" s="9"/>
      <c r="D55" s="8"/>
      <c r="E55" s="8"/>
      <c r="F55" s="8"/>
      <c r="G55" s="34">
        <f t="shared" si="11"/>
        <v>-42</v>
      </c>
      <c r="H55" s="35" t="e">
        <f t="shared" si="19"/>
        <v>#DIV/0!</v>
      </c>
      <c r="I55" s="35" t="e">
        <f ca="1" t="shared" si="12"/>
        <v>#REF!</v>
      </c>
      <c r="J55" s="36">
        <f t="shared" si="7"/>
      </c>
      <c r="K55" s="37">
        <f t="shared" si="20"/>
        <v>0</v>
      </c>
      <c r="L55" s="38">
        <f t="shared" si="13"/>
        <v>1</v>
      </c>
      <c r="M55" s="39">
        <f t="shared" si="14"/>
        <v>0.48537234042553234</v>
      </c>
      <c r="N55" s="35">
        <f t="shared" si="15"/>
        <v>0</v>
      </c>
      <c r="O55" s="35">
        <f t="shared" si="17"/>
        <v>-0.00930851063829788</v>
      </c>
      <c r="P55" s="35">
        <f t="shared" si="18"/>
        <v>1.009308510638298</v>
      </c>
      <c r="Q55" s="39">
        <f t="shared" si="16"/>
        <v>2.060273972602738</v>
      </c>
    </row>
    <row r="56" spans="1:17" ht="12.75">
      <c r="A56" s="10"/>
      <c r="B56" s="10"/>
      <c r="C56" s="9"/>
      <c r="D56" s="8"/>
      <c r="E56" s="8"/>
      <c r="F56" s="8"/>
      <c r="G56" s="34">
        <f t="shared" si="11"/>
        <v>-43</v>
      </c>
      <c r="H56" s="35" t="e">
        <f t="shared" si="19"/>
        <v>#DIV/0!</v>
      </c>
      <c r="I56" s="35" t="e">
        <f ca="1" t="shared" si="12"/>
        <v>#REF!</v>
      </c>
      <c r="J56" s="36">
        <f t="shared" si="7"/>
      </c>
      <c r="K56" s="37">
        <f t="shared" si="20"/>
        <v>0</v>
      </c>
      <c r="L56" s="38">
        <f t="shared" si="13"/>
        <v>1</v>
      </c>
      <c r="M56" s="39">
        <f t="shared" si="14"/>
        <v>0.4750542299349245</v>
      </c>
      <c r="N56" s="35">
        <f t="shared" si="15"/>
        <v>0</v>
      </c>
      <c r="O56" s="35">
        <f t="shared" si="17"/>
        <v>-0.00932754880694144</v>
      </c>
      <c r="P56" s="35">
        <f t="shared" si="18"/>
        <v>1.0093275488069415</v>
      </c>
      <c r="Q56" s="39">
        <f t="shared" si="16"/>
        <v>2.1050228310502264</v>
      </c>
    </row>
    <row r="57" spans="1:17" ht="12.75">
      <c r="A57" s="10"/>
      <c r="B57" s="10"/>
      <c r="C57" s="9"/>
      <c r="D57" s="8"/>
      <c r="E57" s="8"/>
      <c r="F57" s="8"/>
      <c r="G57" s="34">
        <f t="shared" si="11"/>
        <v>-44</v>
      </c>
      <c r="H57" s="35" t="e">
        <f t="shared" si="19"/>
        <v>#DIV/0!</v>
      </c>
      <c r="I57" s="35" t="e">
        <f ca="1" t="shared" si="12"/>
        <v>#REF!</v>
      </c>
      <c r="J57" s="36">
        <f t="shared" si="7"/>
      </c>
      <c r="K57" s="37">
        <f t="shared" si="20"/>
        <v>0</v>
      </c>
      <c r="L57" s="38">
        <f t="shared" si="13"/>
        <v>1</v>
      </c>
      <c r="M57" s="39">
        <f t="shared" si="14"/>
        <v>0.46516567544604975</v>
      </c>
      <c r="N57" s="35">
        <f t="shared" si="15"/>
        <v>0</v>
      </c>
      <c r="O57" s="35">
        <f t="shared" si="17"/>
        <v>-0.009345794392523374</v>
      </c>
      <c r="P57" s="35">
        <f t="shared" si="18"/>
        <v>1.0093457943925235</v>
      </c>
      <c r="Q57" s="39">
        <f t="shared" si="16"/>
        <v>2.149771689497715</v>
      </c>
    </row>
    <row r="58" spans="1:17" ht="12.75">
      <c r="A58" s="10"/>
      <c r="B58" s="10"/>
      <c r="C58" s="9"/>
      <c r="D58" s="8"/>
      <c r="E58" s="8"/>
      <c r="F58" s="8"/>
      <c r="G58" s="34">
        <f t="shared" si="11"/>
        <v>-45</v>
      </c>
      <c r="H58" s="35" t="e">
        <f t="shared" si="19"/>
        <v>#DIV/0!</v>
      </c>
      <c r="I58" s="35" t="e">
        <f ca="1" t="shared" si="12"/>
        <v>#REF!</v>
      </c>
      <c r="J58" s="36">
        <f t="shared" si="7"/>
      </c>
      <c r="K58" s="37">
        <f t="shared" si="20"/>
        <v>0</v>
      </c>
      <c r="L58" s="38">
        <f t="shared" si="13"/>
        <v>1</v>
      </c>
      <c r="M58" s="39">
        <f t="shared" si="14"/>
        <v>0.4556803995006246</v>
      </c>
      <c r="N58" s="35">
        <f t="shared" si="15"/>
        <v>0</v>
      </c>
      <c r="O58" s="35">
        <f t="shared" si="17"/>
        <v>-0.00936329588014982</v>
      </c>
      <c r="P58" s="35">
        <f t="shared" si="18"/>
        <v>1.0093632958801497</v>
      </c>
      <c r="Q58" s="39">
        <f t="shared" si="16"/>
        <v>2.1945205479452037</v>
      </c>
    </row>
    <row r="59" spans="1:17" ht="12.75">
      <c r="A59" s="10"/>
      <c r="B59" s="10"/>
      <c r="C59" s="9"/>
      <c r="D59" s="8"/>
      <c r="E59" s="8"/>
      <c r="F59" s="8"/>
      <c r="G59" s="34">
        <f t="shared" si="11"/>
        <v>-46</v>
      </c>
      <c r="H59" s="35" t="e">
        <f t="shared" si="19"/>
        <v>#DIV/0!</v>
      </c>
      <c r="I59" s="35" t="e">
        <f ca="1" t="shared" si="12"/>
        <v>#REF!</v>
      </c>
      <c r="J59" s="36">
        <f t="shared" si="7"/>
      </c>
      <c r="K59" s="37">
        <f t="shared" si="20"/>
        <v>0</v>
      </c>
      <c r="L59" s="38">
        <f t="shared" si="13"/>
        <v>1</v>
      </c>
      <c r="M59" s="39">
        <f t="shared" si="14"/>
        <v>0.4465742251223495</v>
      </c>
      <c r="N59" s="35">
        <f t="shared" si="15"/>
        <v>0</v>
      </c>
      <c r="O59" s="35">
        <f t="shared" si="17"/>
        <v>-0.009380097879282227</v>
      </c>
      <c r="P59" s="35">
        <f t="shared" si="18"/>
        <v>1.0093800978792822</v>
      </c>
      <c r="Q59" s="39">
        <f t="shared" si="16"/>
        <v>2.239269406392692</v>
      </c>
    </row>
    <row r="60" spans="1:17" ht="12.75">
      <c r="A60" s="10"/>
      <c r="B60" s="10"/>
      <c r="C60" s="9"/>
      <c r="D60" s="8"/>
      <c r="E60" s="8"/>
      <c r="F60" s="8"/>
      <c r="G60" s="34">
        <f t="shared" si="11"/>
        <v>-47</v>
      </c>
      <c r="H60" s="35" t="e">
        <f t="shared" si="19"/>
        <v>#DIV/0!</v>
      </c>
      <c r="I60" s="35" t="e">
        <f ca="1" t="shared" si="12"/>
        <v>#REF!</v>
      </c>
      <c r="J60" s="36">
        <f t="shared" si="7"/>
      </c>
      <c r="K60" s="37">
        <f t="shared" si="20"/>
        <v>0</v>
      </c>
      <c r="L60" s="38">
        <f t="shared" si="13"/>
        <v>1</v>
      </c>
      <c r="M60" s="39">
        <f t="shared" si="14"/>
        <v>0.4378248700519796</v>
      </c>
      <c r="N60" s="35">
        <f t="shared" si="15"/>
        <v>0</v>
      </c>
      <c r="O60" s="35">
        <f t="shared" si="17"/>
        <v>-0.009396241503398649</v>
      </c>
      <c r="P60" s="35">
        <f t="shared" si="18"/>
        <v>1.0093962415033986</v>
      </c>
      <c r="Q60" s="39">
        <f t="shared" si="16"/>
        <v>2.2840182648401806</v>
      </c>
    </row>
    <row r="61" spans="1:17" ht="12.75">
      <c r="A61" s="10"/>
      <c r="B61" s="10"/>
      <c r="C61" s="9"/>
      <c r="D61" s="8"/>
      <c r="E61" s="8"/>
      <c r="F61" s="8"/>
      <c r="G61" s="34">
        <f t="shared" si="11"/>
        <v>-48</v>
      </c>
      <c r="H61" s="35" t="e">
        <f t="shared" si="19"/>
        <v>#DIV/0!</v>
      </c>
      <c r="I61" s="35" t="e">
        <f ca="1" t="shared" si="12"/>
        <v>#REF!</v>
      </c>
      <c r="J61" s="36">
        <f t="shared" si="7"/>
      </c>
      <c r="K61" s="37">
        <f t="shared" si="20"/>
        <v>0</v>
      </c>
      <c r="L61" s="38">
        <f t="shared" si="13"/>
        <v>1</v>
      </c>
      <c r="M61" s="39">
        <f t="shared" si="14"/>
        <v>0.42941176470588277</v>
      </c>
      <c r="N61" s="35">
        <f t="shared" si="15"/>
        <v>0</v>
      </c>
      <c r="O61" s="35">
        <f t="shared" si="17"/>
        <v>-0.00941176470588236</v>
      </c>
      <c r="P61" s="35">
        <f t="shared" si="18"/>
        <v>1.0094117647058825</v>
      </c>
      <c r="Q61" s="39">
        <f t="shared" si="16"/>
        <v>2.328767123287669</v>
      </c>
    </row>
    <row r="62" spans="1:17" ht="12.75">
      <c r="A62" s="10"/>
      <c r="B62" s="10"/>
      <c r="C62" s="9"/>
      <c r="D62" s="8"/>
      <c r="E62" s="8"/>
      <c r="F62" s="8"/>
      <c r="G62" s="34">
        <f t="shared" si="11"/>
        <v>-49</v>
      </c>
      <c r="H62" s="35" t="e">
        <f t="shared" si="19"/>
        <v>#DIV/0!</v>
      </c>
      <c r="I62" s="35" t="e">
        <f ca="1" t="shared" si="12"/>
        <v>#REF!</v>
      </c>
      <c r="J62" s="36">
        <f t="shared" si="7"/>
      </c>
      <c r="K62" s="37">
        <f t="shared" si="20"/>
        <v>0</v>
      </c>
      <c r="L62" s="38">
        <f t="shared" si="13"/>
        <v>1</v>
      </c>
      <c r="M62" s="39">
        <f t="shared" si="14"/>
        <v>0.4213158907272032</v>
      </c>
      <c r="N62" s="35">
        <f t="shared" si="15"/>
        <v>0</v>
      </c>
      <c r="O62" s="35">
        <f t="shared" si="17"/>
        <v>-0.009426702577914593</v>
      </c>
      <c r="P62" s="35">
        <f t="shared" si="18"/>
        <v>1.0094267025779147</v>
      </c>
      <c r="Q62" s="39">
        <f t="shared" si="16"/>
        <v>2.3735159817351574</v>
      </c>
    </row>
    <row r="63" spans="1:17" ht="12.75">
      <c r="A63" s="10"/>
      <c r="B63" s="10"/>
      <c r="C63" s="9"/>
      <c r="D63" s="8"/>
      <c r="E63" s="8"/>
      <c r="F63" s="8"/>
      <c r="G63" s="34">
        <f t="shared" si="11"/>
        <v>-50</v>
      </c>
      <c r="H63" s="35" t="e">
        <f t="shared" si="19"/>
        <v>#DIV/0!</v>
      </c>
      <c r="I63" s="35" t="e">
        <f ca="1" t="shared" si="12"/>
        <v>#REF!</v>
      </c>
      <c r="J63" s="36">
        <f t="shared" si="7"/>
      </c>
      <c r="K63" s="37">
        <f t="shared" si="20"/>
        <v>0</v>
      </c>
      <c r="L63" s="38">
        <f t="shared" si="13"/>
        <v>1</v>
      </c>
      <c r="M63" s="39">
        <f t="shared" si="14"/>
        <v>0.413519637462236</v>
      </c>
      <c r="N63" s="35">
        <f t="shared" si="15"/>
        <v>0</v>
      </c>
      <c r="O63" s="35">
        <f t="shared" si="17"/>
        <v>-0.00944108761329306</v>
      </c>
      <c r="P63" s="35">
        <f t="shared" si="18"/>
        <v>1.009441087613293</v>
      </c>
      <c r="Q63" s="39">
        <f t="shared" si="16"/>
        <v>2.4182648401826463</v>
      </c>
    </row>
    <row r="64" spans="1:17" ht="12.75">
      <c r="A64" s="10"/>
      <c r="B64" s="10"/>
      <c r="C64" s="9"/>
      <c r="D64" s="8"/>
      <c r="E64" s="8"/>
      <c r="F64" s="8"/>
      <c r="G64" s="34">
        <f t="shared" si="11"/>
        <v>-51</v>
      </c>
      <c r="H64" s="35" t="e">
        <f t="shared" si="19"/>
        <v>#DIV/0!</v>
      </c>
      <c r="I64" s="35" t="e">
        <f ca="1" t="shared" si="12"/>
        <v>#REF!</v>
      </c>
      <c r="J64" s="36">
        <f t="shared" si="7"/>
      </c>
      <c r="K64" s="37">
        <f t="shared" si="20"/>
        <v>0</v>
      </c>
      <c r="L64" s="38">
        <f t="shared" si="13"/>
        <v>1</v>
      </c>
      <c r="M64" s="39">
        <f t="shared" si="14"/>
        <v>0.40600667408231406</v>
      </c>
      <c r="N64" s="35">
        <f t="shared" si="15"/>
        <v>0</v>
      </c>
      <c r="O64" s="35">
        <f t="shared" si="17"/>
        <v>-0.009454949944382656</v>
      </c>
      <c r="P64" s="35">
        <f t="shared" si="18"/>
        <v>1.0094549499443826</v>
      </c>
      <c r="Q64" s="39">
        <f t="shared" si="16"/>
        <v>2.4630136986301348</v>
      </c>
    </row>
    <row r="65" spans="1:17" ht="12.75">
      <c r="A65" s="10"/>
      <c r="B65" s="10"/>
      <c r="C65" s="9"/>
      <c r="D65" s="8"/>
      <c r="E65" s="8"/>
      <c r="F65" s="8"/>
      <c r="G65" s="34">
        <f t="shared" si="11"/>
        <v>-52</v>
      </c>
      <c r="H65" s="35" t="e">
        <f t="shared" si="19"/>
        <v>#DIV/0!</v>
      </c>
      <c r="I65" s="35" t="e">
        <f ca="1" t="shared" si="12"/>
        <v>#REF!</v>
      </c>
      <c r="J65" s="36">
        <f t="shared" si="7"/>
      </c>
      <c r="K65" s="37">
        <f t="shared" si="20"/>
        <v>0</v>
      </c>
      <c r="L65" s="38">
        <f t="shared" si="13"/>
        <v>1</v>
      </c>
      <c r="M65" s="39">
        <f t="shared" si="14"/>
        <v>0.3987618353969414</v>
      </c>
      <c r="N65" s="35">
        <f t="shared" si="15"/>
        <v>0</v>
      </c>
      <c r="O65" s="35">
        <f t="shared" si="17"/>
        <v>-0.009468317552804088</v>
      </c>
      <c r="P65" s="35">
        <f t="shared" si="18"/>
        <v>1.009468317552804</v>
      </c>
      <c r="Q65" s="39">
        <f t="shared" si="16"/>
        <v>2.507762557077623</v>
      </c>
    </row>
    <row r="66" spans="1:17" ht="12.75">
      <c r="A66" s="10"/>
      <c r="B66" s="10"/>
      <c r="C66" s="9"/>
      <c r="D66" s="8"/>
      <c r="E66" s="8"/>
      <c r="F66" s="8"/>
      <c r="G66" s="34">
        <f t="shared" si="11"/>
        <v>-53</v>
      </c>
      <c r="H66" s="35" t="e">
        <f t="shared" si="19"/>
        <v>#DIV/0!</v>
      </c>
      <c r="I66" s="35" t="e">
        <f ca="1" t="shared" si="12"/>
        <v>#REF!</v>
      </c>
      <c r="J66" s="36">
        <f t="shared" si="7"/>
      </c>
      <c r="K66" s="37">
        <f t="shared" si="20"/>
        <v>0</v>
      </c>
      <c r="L66" s="38">
        <f t="shared" si="13"/>
        <v>1</v>
      </c>
      <c r="M66" s="39">
        <f t="shared" si="14"/>
        <v>0.3917710196779968</v>
      </c>
      <c r="N66" s="35">
        <f t="shared" si="15"/>
        <v>0</v>
      </c>
      <c r="O66" s="35">
        <f t="shared" si="17"/>
        <v>-0.009481216457960653</v>
      </c>
      <c r="P66" s="35">
        <f t="shared" si="18"/>
        <v>1.0094812164579607</v>
      </c>
      <c r="Q66" s="39">
        <f t="shared" si="16"/>
        <v>2.5525114155251116</v>
      </c>
    </row>
    <row r="67" spans="1:17" ht="12.75">
      <c r="A67" s="10"/>
      <c r="B67" s="10"/>
      <c r="C67" s="9"/>
      <c r="D67" s="8"/>
      <c r="E67" s="8"/>
      <c r="F67" s="8"/>
      <c r="G67" s="34">
        <f t="shared" si="11"/>
        <v>-54</v>
      </c>
      <c r="H67" s="35" t="e">
        <f t="shared" si="19"/>
        <v>#DIV/0!</v>
      </c>
      <c r="I67" s="35" t="e">
        <f ca="1" t="shared" si="12"/>
        <v>#REF!</v>
      </c>
      <c r="J67" s="36">
        <f t="shared" si="7"/>
      </c>
      <c r="K67" s="37">
        <f t="shared" si="20"/>
        <v>0</v>
      </c>
      <c r="L67" s="38">
        <f t="shared" si="13"/>
        <v>1</v>
      </c>
      <c r="M67" s="39">
        <f t="shared" si="14"/>
        <v>0.3850210970464139</v>
      </c>
      <c r="N67" s="35">
        <f t="shared" si="15"/>
        <v>0</v>
      </c>
      <c r="O67" s="35">
        <f t="shared" si="17"/>
        <v>-0.009493670886075958</v>
      </c>
      <c r="P67" s="35">
        <f t="shared" si="18"/>
        <v>1.009493670886076</v>
      </c>
      <c r="Q67" s="39">
        <f t="shared" si="16"/>
        <v>2.5972602739726</v>
      </c>
    </row>
    <row r="68" spans="1:17" ht="12.75">
      <c r="A68" s="10"/>
      <c r="B68" s="10"/>
      <c r="C68" s="9"/>
      <c r="D68" s="8"/>
      <c r="E68" s="8"/>
      <c r="F68" s="8"/>
      <c r="G68" s="34">
        <f t="shared" si="11"/>
        <v>-55</v>
      </c>
      <c r="H68" s="35" t="e">
        <f t="shared" si="19"/>
        <v>#DIV/0!</v>
      </c>
      <c r="I68" s="35" t="e">
        <f ca="1" t="shared" si="12"/>
        <v>#REF!</v>
      </c>
      <c r="J68" s="36">
        <f t="shared" si="7"/>
      </c>
      <c r="K68" s="37">
        <f t="shared" si="20"/>
        <v>0</v>
      </c>
      <c r="L68" s="38">
        <f t="shared" si="13"/>
        <v>1</v>
      </c>
      <c r="M68" s="39">
        <f t="shared" si="14"/>
        <v>0.378499827169029</v>
      </c>
      <c r="N68" s="35">
        <f t="shared" si="15"/>
        <v>0</v>
      </c>
      <c r="O68" s="35">
        <f t="shared" si="17"/>
        <v>-0.00950570342205324</v>
      </c>
      <c r="P68" s="35">
        <f t="shared" si="18"/>
        <v>1.0095057034220531</v>
      </c>
      <c r="Q68" s="39">
        <f t="shared" si="16"/>
        <v>2.642009132420089</v>
      </c>
    </row>
    <row r="69" spans="1:17" ht="12.75">
      <c r="A69" s="10"/>
      <c r="B69" s="10"/>
      <c r="C69" s="9"/>
      <c r="D69" s="8"/>
      <c r="E69" s="8"/>
      <c r="F69" s="8"/>
      <c r="G69" s="34">
        <f t="shared" si="11"/>
        <v>-56</v>
      </c>
      <c r="H69" s="35" t="e">
        <f t="shared" si="19"/>
        <v>#DIV/0!</v>
      </c>
      <c r="I69" s="35" t="e">
        <f ca="1" t="shared" si="12"/>
        <v>#REF!</v>
      </c>
      <c r="J69" s="36">
        <f t="shared" si="7"/>
      </c>
      <c r="K69" s="37">
        <f t="shared" si="20"/>
        <v>0</v>
      </c>
      <c r="L69" s="38">
        <f t="shared" si="13"/>
        <v>1</v>
      </c>
      <c r="M69" s="39">
        <f t="shared" si="14"/>
        <v>0.3721957851801499</v>
      </c>
      <c r="N69" s="35">
        <f t="shared" si="15"/>
        <v>0</v>
      </c>
      <c r="O69" s="35">
        <f t="shared" si="17"/>
        <v>-0.009517335146159085</v>
      </c>
      <c r="P69" s="35">
        <f t="shared" si="18"/>
        <v>1.009517335146159</v>
      </c>
      <c r="Q69" s="39">
        <f t="shared" si="16"/>
        <v>2.6867579908675774</v>
      </c>
    </row>
    <row r="70" spans="1:17" ht="12.75">
      <c r="A70" s="10"/>
      <c r="B70" s="10"/>
      <c r="C70" s="9"/>
      <c r="D70" s="8"/>
      <c r="E70" s="8"/>
      <c r="F70" s="8"/>
      <c r="G70" s="34">
        <f t="shared" si="11"/>
        <v>-57</v>
      </c>
      <c r="H70" s="35" t="e">
        <f t="shared" si="19"/>
        <v>#DIV/0!</v>
      </c>
      <c r="I70" s="35" t="e">
        <f ca="1" t="shared" si="12"/>
        <v>#REF!</v>
      </c>
      <c r="J70" s="36">
        <f t="shared" si="7"/>
      </c>
      <c r="K70" s="37">
        <f t="shared" si="20"/>
        <v>0</v>
      </c>
      <c r="L70" s="38">
        <f t="shared" si="13"/>
        <v>1</v>
      </c>
      <c r="M70" s="39">
        <f t="shared" si="14"/>
        <v>0.36609829488465434</v>
      </c>
      <c r="N70" s="35">
        <f t="shared" si="15"/>
        <v>0</v>
      </c>
      <c r="O70" s="35">
        <f t="shared" si="17"/>
        <v>-0.009528585757271824</v>
      </c>
      <c r="P70" s="35">
        <f t="shared" si="18"/>
        <v>1.0095285857572718</v>
      </c>
      <c r="Q70" s="39">
        <f t="shared" si="16"/>
        <v>2.731506849315066</v>
      </c>
    </row>
    <row r="71" spans="1:17" ht="12.75">
      <c r="A71" s="10"/>
      <c r="B71" s="10"/>
      <c r="C71" s="9"/>
      <c r="D71" s="8"/>
      <c r="E71" s="8"/>
      <c r="F71" s="8"/>
      <c r="G71" s="34">
        <f t="shared" si="11"/>
        <v>-58</v>
      </c>
      <c r="H71" s="35" t="e">
        <f t="shared" si="19"/>
        <v>#DIV/0!</v>
      </c>
      <c r="I71" s="35" t="e">
        <f ca="1" t="shared" si="12"/>
        <v>#REF!</v>
      </c>
      <c r="J71" s="36">
        <f t="shared" si="7"/>
      </c>
      <c r="K71" s="37">
        <f t="shared" si="20"/>
        <v>0</v>
      </c>
      <c r="L71" s="38">
        <f t="shared" si="13"/>
        <v>1</v>
      </c>
      <c r="M71" s="39">
        <f t="shared" si="14"/>
        <v>0.360197368421053</v>
      </c>
      <c r="N71" s="35">
        <f t="shared" si="15"/>
        <v>0</v>
      </c>
      <c r="O71" s="35">
        <f t="shared" si="17"/>
        <v>-0.009539473684210537</v>
      </c>
      <c r="P71" s="35">
        <f t="shared" si="18"/>
        <v>1.0095394736842105</v>
      </c>
      <c r="Q71" s="39">
        <f t="shared" si="16"/>
        <v>2.7762557077625543</v>
      </c>
    </row>
    <row r="72" spans="1:17" ht="12.75">
      <c r="A72" s="10"/>
      <c r="B72" s="10"/>
      <c r="C72" s="9"/>
      <c r="D72" s="8"/>
      <c r="E72" s="8"/>
      <c r="F72" s="8"/>
      <c r="G72" s="34">
        <f t="shared" si="11"/>
        <v>-59</v>
      </c>
      <c r="H72" s="35" t="e">
        <f t="shared" si="19"/>
        <v>#DIV/0!</v>
      </c>
      <c r="I72" s="35" t="e">
        <f ca="1" t="shared" si="12"/>
        <v>#REF!</v>
      </c>
      <c r="J72" s="36">
        <f t="shared" si="7"/>
      </c>
      <c r="K72" s="37">
        <f t="shared" si="20"/>
        <v>0</v>
      </c>
      <c r="L72" s="38">
        <f t="shared" si="13"/>
        <v>1</v>
      </c>
      <c r="M72" s="39">
        <f t="shared" si="14"/>
        <v>0.3544836516672066</v>
      </c>
      <c r="N72" s="35">
        <f t="shared" si="15"/>
        <v>0</v>
      </c>
      <c r="O72" s="35">
        <f t="shared" si="17"/>
        <v>-0.009550016186468122</v>
      </c>
      <c r="P72" s="35">
        <f t="shared" si="18"/>
        <v>1.0095500161864681</v>
      </c>
      <c r="Q72" s="39">
        <f t="shared" si="16"/>
        <v>2.8210045662100427</v>
      </c>
    </row>
    <row r="73" spans="1:17" ht="12.75">
      <c r="A73" s="10"/>
      <c r="B73" s="10"/>
      <c r="C73" s="9"/>
      <c r="D73" s="8"/>
      <c r="E73" s="8"/>
      <c r="F73" s="8"/>
      <c r="G73" s="34">
        <f t="shared" si="11"/>
        <v>-60</v>
      </c>
      <c r="H73" s="35" t="e">
        <f t="shared" si="19"/>
        <v>#DIV/0!</v>
      </c>
      <c r="I73" s="35" t="e">
        <f ca="1" t="shared" si="12"/>
        <v>#REF!</v>
      </c>
      <c r="J73" s="36">
        <f t="shared" si="7"/>
      </c>
      <c r="K73" s="37">
        <f t="shared" si="20"/>
        <v>0</v>
      </c>
      <c r="L73" s="38">
        <f t="shared" si="13"/>
        <v>1</v>
      </c>
      <c r="M73" s="39">
        <f t="shared" si="14"/>
        <v>0.3489483747609946</v>
      </c>
      <c r="N73" s="35">
        <f t="shared" si="15"/>
        <v>0</v>
      </c>
      <c r="O73" s="35">
        <f aca="true" t="shared" si="21" ref="O73:O104">G73/(Q73*U)</f>
        <v>-0.009560229445506701</v>
      </c>
      <c r="P73" s="35">
        <f aca="true" t="shared" si="22" ref="P73:P104">1-O73</f>
        <v>1.0095602294455066</v>
      </c>
      <c r="Q73" s="39">
        <f t="shared" si="16"/>
        <v>2.8657534246575316</v>
      </c>
    </row>
    <row r="74" spans="1:17" ht="12.75">
      <c r="A74" s="10"/>
      <c r="B74" s="10"/>
      <c r="C74" s="9"/>
      <c r="D74" s="8"/>
      <c r="E74" s="8"/>
      <c r="F74" s="8"/>
      <c r="G74" s="34">
        <f t="shared" si="11"/>
        <v>-61</v>
      </c>
      <c r="H74" s="35" t="e">
        <f aca="true" t="shared" si="23" ref="H74:H105">(D/U)*(U+(N-G74)*H73)/G74</f>
        <v>#DIV/0!</v>
      </c>
      <c r="I74" s="35" t="e">
        <f ca="1" t="shared" si="12"/>
        <v>#REF!</v>
      </c>
      <c r="J74" s="36">
        <f aca="true" t="shared" si="24" ref="J74:J137">IF(ISERR(U*(D+(N-G74)*J73)/(D*$G74)),"",U*(D+(N-G74)*J73)/(D*$G74))</f>
      </c>
      <c r="K74" s="37">
        <f aca="true" t="shared" si="25" ref="K74:K105">K73*Ratio*(G74+1)/(N-G74)</f>
        <v>0</v>
      </c>
      <c r="L74" s="38">
        <f t="shared" si="13"/>
        <v>1</v>
      </c>
      <c r="M74" s="39">
        <f t="shared" si="14"/>
        <v>0.34358330718544117</v>
      </c>
      <c r="N74" s="35">
        <f t="shared" si="15"/>
        <v>0</v>
      </c>
      <c r="O74" s="35">
        <f t="shared" si="21"/>
        <v>-0.00957012864763101</v>
      </c>
      <c r="P74" s="35">
        <f t="shared" si="22"/>
        <v>1.009570128647631</v>
      </c>
      <c r="Q74" s="39">
        <f t="shared" si="16"/>
        <v>2.91050228310502</v>
      </c>
    </row>
    <row r="75" spans="1:17" ht="12.75">
      <c r="A75" s="10"/>
      <c r="B75" s="10"/>
      <c r="C75" s="9"/>
      <c r="D75" s="8"/>
      <c r="E75" s="8"/>
      <c r="F75" s="8"/>
      <c r="G75" s="34">
        <f t="shared" si="11"/>
        <v>-62</v>
      </c>
      <c r="H75" s="35" t="e">
        <f t="shared" si="23"/>
        <v>#DIV/0!</v>
      </c>
      <c r="I75" s="35" t="e">
        <f ca="1" t="shared" si="12"/>
        <v>#REF!</v>
      </c>
      <c r="J75" s="36">
        <f t="shared" si="24"/>
      </c>
      <c r="K75" s="37">
        <f t="shared" si="25"/>
        <v>0</v>
      </c>
      <c r="L75" s="38">
        <f t="shared" si="13"/>
        <v>1</v>
      </c>
      <c r="M75" s="39">
        <f t="shared" si="14"/>
        <v>0.33838071693448735</v>
      </c>
      <c r="N75" s="35">
        <f t="shared" si="15"/>
        <v>0</v>
      </c>
      <c r="O75" s="35">
        <f t="shared" si="21"/>
        <v>-0.009579728059332519</v>
      </c>
      <c r="P75" s="35">
        <f t="shared" si="22"/>
        <v>1.0095797280593326</v>
      </c>
      <c r="Q75" s="39">
        <f t="shared" si="16"/>
        <v>2.9552511415525085</v>
      </c>
    </row>
    <row r="76" spans="1:17" ht="12.75">
      <c r="A76" s="10"/>
      <c r="B76" s="10"/>
      <c r="C76" s="9"/>
      <c r="D76" s="8"/>
      <c r="E76" s="8"/>
      <c r="F76" s="8"/>
      <c r="G76" s="34">
        <f t="shared" si="11"/>
        <v>-63</v>
      </c>
      <c r="H76" s="35" t="e">
        <f t="shared" si="23"/>
        <v>#DIV/0!</v>
      </c>
      <c r="I76" s="35" t="e">
        <f ca="1" t="shared" si="12"/>
        <v>#REF!</v>
      </c>
      <c r="J76" s="36">
        <f t="shared" si="24"/>
      </c>
      <c r="K76" s="37">
        <f t="shared" si="25"/>
        <v>0</v>
      </c>
      <c r="L76" s="38">
        <f t="shared" si="13"/>
        <v>1</v>
      </c>
      <c r="M76" s="39">
        <f t="shared" si="14"/>
        <v>0.3333333333333337</v>
      </c>
      <c r="N76" s="35">
        <f t="shared" si="15"/>
        <v>0</v>
      </c>
      <c r="O76" s="35">
        <f t="shared" si="21"/>
        <v>-0.00958904109589042</v>
      </c>
      <c r="P76" s="35">
        <f t="shared" si="22"/>
        <v>1.0095890410958903</v>
      </c>
      <c r="Q76" s="39">
        <f t="shared" si="16"/>
        <v>2.999999999999997</v>
      </c>
    </row>
    <row r="77" spans="1:17" ht="12.75">
      <c r="A77" s="10"/>
      <c r="B77" s="10"/>
      <c r="C77" s="9"/>
      <c r="D77" s="8"/>
      <c r="E77" s="8"/>
      <c r="F77" s="8"/>
      <c r="G77" s="34">
        <f t="shared" si="11"/>
        <v>-64</v>
      </c>
      <c r="H77" s="35" t="e">
        <f t="shared" si="23"/>
        <v>#DIV/0!</v>
      </c>
      <c r="I77" s="35" t="e">
        <f ca="1" t="shared" si="12"/>
        <v>#REF!</v>
      </c>
      <c r="J77" s="36">
        <f t="shared" si="24"/>
      </c>
      <c r="K77" s="37">
        <f t="shared" si="25"/>
        <v>0</v>
      </c>
      <c r="L77" s="38">
        <f t="shared" si="13"/>
        <v>1</v>
      </c>
      <c r="M77" s="39">
        <f t="shared" si="14"/>
        <v>0.32843431313737287</v>
      </c>
      <c r="N77" s="35">
        <f t="shared" si="15"/>
        <v>0</v>
      </c>
      <c r="O77" s="35">
        <f t="shared" si="21"/>
        <v>-0.009598080383923227</v>
      </c>
      <c r="P77" s="35">
        <f t="shared" si="22"/>
        <v>1.0095980803839233</v>
      </c>
      <c r="Q77" s="39">
        <f t="shared" si="16"/>
        <v>3.0447488584474853</v>
      </c>
    </row>
    <row r="78" spans="1:17" ht="12.75">
      <c r="A78" s="10"/>
      <c r="B78" s="10"/>
      <c r="C78" s="9"/>
      <c r="D78" s="8"/>
      <c r="E78" s="8"/>
      <c r="F78" s="8"/>
      <c r="G78" s="34">
        <f t="shared" si="11"/>
        <v>-65</v>
      </c>
      <c r="H78" s="35" t="e">
        <f t="shared" si="23"/>
        <v>#DIV/0!</v>
      </c>
      <c r="I78" s="35" t="e">
        <f ca="1" t="shared" si="12"/>
        <v>#REF!</v>
      </c>
      <c r="J78" s="36">
        <f t="shared" si="24"/>
      </c>
      <c r="K78" s="37">
        <f t="shared" si="25"/>
        <v>0</v>
      </c>
      <c r="L78" s="38">
        <f t="shared" si="13"/>
        <v>1</v>
      </c>
      <c r="M78" s="39">
        <f t="shared" si="14"/>
        <v>0.3236772095772986</v>
      </c>
      <c r="N78" s="35">
        <f t="shared" si="15"/>
        <v>0</v>
      </c>
      <c r="O78" s="35">
        <f t="shared" si="21"/>
        <v>-0.009606857818504297</v>
      </c>
      <c r="P78" s="35">
        <f t="shared" si="22"/>
        <v>1.0096068578185042</v>
      </c>
      <c r="Q78" s="39">
        <f t="shared" si="16"/>
        <v>3.0894977168949738</v>
      </c>
    </row>
    <row r="79" spans="1:17" ht="12.75">
      <c r="A79" s="10"/>
      <c r="B79" s="10"/>
      <c r="C79" s="9"/>
      <c r="D79" s="8"/>
      <c r="E79" s="8"/>
      <c r="F79" s="8"/>
      <c r="G79" s="34">
        <f t="shared" si="11"/>
        <v>-66</v>
      </c>
      <c r="H79" s="35" t="e">
        <f t="shared" si="23"/>
        <v>#DIV/0!</v>
      </c>
      <c r="I79" s="35" t="e">
        <f ca="1" t="shared" si="12"/>
        <v>#REF!</v>
      </c>
      <c r="J79" s="36">
        <f t="shared" si="24"/>
      </c>
      <c r="K79" s="37">
        <f t="shared" si="25"/>
        <v>0</v>
      </c>
      <c r="L79" s="38">
        <f t="shared" si="13"/>
        <v>1</v>
      </c>
      <c r="M79" s="39">
        <f t="shared" si="14"/>
        <v>0.3190559440559444</v>
      </c>
      <c r="N79" s="35">
        <f t="shared" si="15"/>
        <v>0</v>
      </c>
      <c r="O79" s="35">
        <f t="shared" si="21"/>
        <v>-0.009615384615384625</v>
      </c>
      <c r="P79" s="35">
        <f t="shared" si="22"/>
        <v>1.0096153846153846</v>
      </c>
      <c r="Q79" s="39">
        <f t="shared" si="16"/>
        <v>3.1342465753424626</v>
      </c>
    </row>
    <row r="80" spans="1:17" ht="12.75">
      <c r="A80" s="10"/>
      <c r="B80" s="10"/>
      <c r="C80" s="9"/>
      <c r="D80" s="8"/>
      <c r="E80" s="8"/>
      <c r="F80" s="8"/>
      <c r="G80" s="34">
        <f t="shared" si="11"/>
        <v>-67</v>
      </c>
      <c r="H80" s="35" t="e">
        <f t="shared" si="23"/>
        <v>#DIV/0!</v>
      </c>
      <c r="I80" s="35" t="e">
        <f ca="1" t="shared" si="12"/>
        <v>#REF!</v>
      </c>
      <c r="J80" s="36">
        <f t="shared" si="24"/>
      </c>
      <c r="K80" s="37">
        <f t="shared" si="25"/>
        <v>0</v>
      </c>
      <c r="L80" s="38">
        <f t="shared" si="13"/>
        <v>1</v>
      </c>
      <c r="M80" s="39">
        <f t="shared" si="14"/>
        <v>0.3145647802355648</v>
      </c>
      <c r="N80" s="35">
        <f t="shared" si="15"/>
        <v>0</v>
      </c>
      <c r="O80" s="35">
        <f t="shared" si="21"/>
        <v>-0.00962367135880495</v>
      </c>
      <c r="P80" s="35">
        <f t="shared" si="22"/>
        <v>1.009623671358805</v>
      </c>
      <c r="Q80" s="39">
        <f t="shared" si="16"/>
        <v>3.1789954337899515</v>
      </c>
    </row>
    <row r="81" spans="1:17" ht="12.75">
      <c r="A81" s="10"/>
      <c r="B81" s="10"/>
      <c r="C81" s="9"/>
      <c r="D81" s="8"/>
      <c r="E81" s="8"/>
      <c r="F81" s="8"/>
      <c r="G81" s="34">
        <f t="shared" si="11"/>
        <v>-68</v>
      </c>
      <c r="H81" s="35" t="e">
        <f t="shared" si="23"/>
        <v>#DIV/0!</v>
      </c>
      <c r="I81" s="35" t="e">
        <f ca="1" t="shared" si="12"/>
        <v>#REF!</v>
      </c>
      <c r="J81" s="36">
        <f t="shared" si="24"/>
      </c>
      <c r="K81" s="37">
        <f t="shared" si="25"/>
        <v>0</v>
      </c>
      <c r="L81" s="38">
        <f t="shared" si="13"/>
        <v>1</v>
      </c>
      <c r="M81" s="39">
        <f t="shared" si="14"/>
        <v>0.3101983002832864</v>
      </c>
      <c r="N81" s="35">
        <f t="shared" si="15"/>
        <v>0</v>
      </c>
      <c r="O81" s="35">
        <f t="shared" si="21"/>
        <v>-0.009631728045325787</v>
      </c>
      <c r="P81" s="35">
        <f t="shared" si="22"/>
        <v>1.0096317280453257</v>
      </c>
      <c r="Q81" s="39">
        <f t="shared" si="16"/>
        <v>3.22374429223744</v>
      </c>
    </row>
    <row r="82" spans="1:17" ht="12.75">
      <c r="A82" s="10"/>
      <c r="B82" s="10"/>
      <c r="C82" s="9"/>
      <c r="D82" s="8"/>
      <c r="E82" s="8"/>
      <c r="F82" s="8"/>
      <c r="G82" s="34">
        <f t="shared" si="11"/>
        <v>-69</v>
      </c>
      <c r="H82" s="35" t="e">
        <f t="shared" si="23"/>
        <v>#DIV/0!</v>
      </c>
      <c r="I82" s="35" t="e">
        <f ca="1" t="shared" si="12"/>
        <v>#REF!</v>
      </c>
      <c r="J82" s="36">
        <f t="shared" si="24"/>
      </c>
      <c r="K82" s="37">
        <f t="shared" si="25"/>
        <v>0</v>
      </c>
      <c r="L82" s="38">
        <f t="shared" si="13"/>
        <v>1</v>
      </c>
      <c r="M82" s="39">
        <f t="shared" si="14"/>
        <v>0.3059513830678964</v>
      </c>
      <c r="N82" s="35">
        <f t="shared" si="15"/>
        <v>0</v>
      </c>
      <c r="O82" s="35">
        <f t="shared" si="21"/>
        <v>-0.009639564124057007</v>
      </c>
      <c r="P82" s="35">
        <f t="shared" si="22"/>
        <v>1.009639564124057</v>
      </c>
      <c r="Q82" s="39">
        <f t="shared" si="16"/>
        <v>3.2684931506849284</v>
      </c>
    </row>
    <row r="83" spans="1:17" ht="12.75">
      <c r="A83" s="10"/>
      <c r="B83" s="10"/>
      <c r="C83" s="9"/>
      <c r="D83" s="8"/>
      <c r="E83" s="8"/>
      <c r="F83" s="8"/>
      <c r="G83" s="34">
        <f t="shared" si="11"/>
        <v>-70</v>
      </c>
      <c r="H83" s="35" t="e">
        <f t="shared" si="23"/>
        <v>#DIV/0!</v>
      </c>
      <c r="I83" s="35" t="e">
        <f ca="1" t="shared" si="12"/>
        <v>#REF!</v>
      </c>
      <c r="J83" s="36">
        <f t="shared" si="24"/>
      </c>
      <c r="K83" s="37">
        <f t="shared" si="25"/>
        <v>0</v>
      </c>
      <c r="L83" s="38">
        <f t="shared" si="13"/>
        <v>1</v>
      </c>
      <c r="M83" s="39">
        <f t="shared" si="14"/>
        <v>0.3018191841234843</v>
      </c>
      <c r="N83" s="35">
        <f t="shared" si="15"/>
        <v>0</v>
      </c>
      <c r="O83" s="35">
        <f t="shared" si="21"/>
        <v>-0.009647188533627353</v>
      </c>
      <c r="P83" s="35">
        <f t="shared" si="22"/>
        <v>1.0096471885336273</v>
      </c>
      <c r="Q83" s="39">
        <f t="shared" si="16"/>
        <v>3.313242009132417</v>
      </c>
    </row>
    <row r="84" spans="1:17" ht="12.75">
      <c r="A84" s="10"/>
      <c r="B84" s="10"/>
      <c r="C84" s="9"/>
      <c r="D84" s="8"/>
      <c r="E84" s="8"/>
      <c r="F84" s="8"/>
      <c r="G84" s="34">
        <f t="shared" si="11"/>
        <v>-71</v>
      </c>
      <c r="H84" s="35" t="e">
        <f t="shared" si="23"/>
        <v>#DIV/0!</v>
      </c>
      <c r="I84" s="35" t="e">
        <f ca="1" t="shared" si="12"/>
        <v>#REF!</v>
      </c>
      <c r="J84" s="36">
        <f t="shared" si="24"/>
      </c>
      <c r="K84" s="37">
        <f t="shared" si="25"/>
        <v>0</v>
      </c>
      <c r="L84" s="38">
        <f t="shared" si="13"/>
        <v>1</v>
      </c>
      <c r="M84" s="39">
        <f t="shared" si="14"/>
        <v>0.2977971172151213</v>
      </c>
      <c r="N84" s="35">
        <f t="shared" si="15"/>
        <v>0</v>
      </c>
      <c r="O84" s="35">
        <f t="shared" si="21"/>
        <v>-0.009654609736197996</v>
      </c>
      <c r="P84" s="35">
        <f t="shared" si="22"/>
        <v>1.009654609736198</v>
      </c>
      <c r="Q84" s="39">
        <f t="shared" si="16"/>
        <v>3.3579908675799057</v>
      </c>
    </row>
    <row r="85" spans="1:17" ht="12.75">
      <c r="A85" s="10"/>
      <c r="B85" s="10"/>
      <c r="C85" s="9"/>
      <c r="D85" s="8"/>
      <c r="E85" s="8"/>
      <c r="F85" s="8"/>
      <c r="G85" s="34">
        <f t="shared" si="11"/>
        <v>-72</v>
      </c>
      <c r="H85" s="35" t="e">
        <f t="shared" si="23"/>
        <v>#DIV/0!</v>
      </c>
      <c r="I85" s="35" t="e">
        <f ca="1" t="shared" si="12"/>
        <v>#REF!</v>
      </c>
      <c r="J85" s="36">
        <f t="shared" si="24"/>
      </c>
      <c r="K85" s="37">
        <f t="shared" si="25"/>
        <v>0</v>
      </c>
      <c r="L85" s="38">
        <f t="shared" si="13"/>
        <v>1</v>
      </c>
      <c r="M85" s="39">
        <f t="shared" si="14"/>
        <v>0.2938808373590985</v>
      </c>
      <c r="N85" s="35">
        <f t="shared" si="15"/>
        <v>0</v>
      </c>
      <c r="O85" s="35">
        <f t="shared" si="21"/>
        <v>-0.009661835748792279</v>
      </c>
      <c r="P85" s="35">
        <f t="shared" si="22"/>
        <v>1.0096618357487923</v>
      </c>
      <c r="Q85" s="39">
        <f t="shared" si="16"/>
        <v>3.402739726027394</v>
      </c>
    </row>
    <row r="86" spans="1:17" ht="12.75">
      <c r="A86" s="10"/>
      <c r="B86" s="10"/>
      <c r="C86" s="9"/>
      <c r="E86" s="8"/>
      <c r="F86" s="8"/>
      <c r="G86" s="34">
        <f t="shared" si="11"/>
        <v>-73</v>
      </c>
      <c r="H86" s="35" t="e">
        <f t="shared" si="23"/>
        <v>#DIV/0!</v>
      </c>
      <c r="I86" s="35" t="e">
        <f ca="1" t="shared" si="12"/>
        <v>#REF!</v>
      </c>
      <c r="J86" s="36">
        <f t="shared" si="24"/>
      </c>
      <c r="K86" s="37">
        <f t="shared" si="25"/>
        <v>0</v>
      </c>
      <c r="L86" s="38">
        <f t="shared" si="13"/>
        <v>1</v>
      </c>
      <c r="M86" s="39">
        <f t="shared" si="14"/>
        <v>0.2900662251655632</v>
      </c>
      <c r="N86" s="35">
        <f t="shared" si="15"/>
        <v>0</v>
      </c>
      <c r="O86" s="35">
        <f t="shared" si="21"/>
        <v>-0.00966887417218544</v>
      </c>
      <c r="P86" s="35">
        <f t="shared" si="22"/>
        <v>1.0096688741721855</v>
      </c>
      <c r="Q86" s="39">
        <f t="shared" si="16"/>
        <v>3.4474885844748826</v>
      </c>
    </row>
    <row r="87" spans="1:17" ht="12.75">
      <c r="A87" s="10"/>
      <c r="B87" s="10"/>
      <c r="C87" s="9"/>
      <c r="E87" s="8"/>
      <c r="F87" s="8"/>
      <c r="G87" s="34">
        <f t="shared" si="11"/>
        <v>-74</v>
      </c>
      <c r="H87" s="35" t="e">
        <f t="shared" si="23"/>
        <v>#DIV/0!</v>
      </c>
      <c r="I87" s="35" t="e">
        <f ca="1" t="shared" si="12"/>
        <v>#REF!</v>
      </c>
      <c r="J87" s="36">
        <f t="shared" si="24"/>
      </c>
      <c r="K87" s="37">
        <f t="shared" si="25"/>
        <v>0</v>
      </c>
      <c r="L87" s="38">
        <f t="shared" si="13"/>
        <v>1</v>
      </c>
      <c r="M87" s="39">
        <f t="shared" si="14"/>
        <v>0.2863493723849375</v>
      </c>
      <c r="N87" s="35">
        <f t="shared" si="15"/>
        <v>0</v>
      </c>
      <c r="O87" s="35">
        <f t="shared" si="21"/>
        <v>-0.009675732217573231</v>
      </c>
      <c r="P87" s="35">
        <f t="shared" si="22"/>
        <v>1.0096757322175733</v>
      </c>
      <c r="Q87" s="39">
        <f t="shared" si="16"/>
        <v>3.492237442922371</v>
      </c>
    </row>
    <row r="88" spans="1:17" ht="12.75">
      <c r="A88" s="10"/>
      <c r="B88" s="10"/>
      <c r="C88" s="9"/>
      <c r="E88" s="8"/>
      <c r="F88" s="8"/>
      <c r="G88" s="34">
        <f t="shared" si="11"/>
        <v>-75</v>
      </c>
      <c r="H88" s="35" t="e">
        <f t="shared" si="23"/>
        <v>#DIV/0!</v>
      </c>
      <c r="I88" s="35" t="e">
        <f ca="1" t="shared" si="12"/>
        <v>#REF!</v>
      </c>
      <c r="J88" s="36">
        <f t="shared" si="24"/>
      </c>
      <c r="K88" s="37">
        <f t="shared" si="25"/>
        <v>0</v>
      </c>
      <c r="L88" s="38">
        <f t="shared" si="13"/>
        <v>1</v>
      </c>
      <c r="M88" s="39">
        <f t="shared" si="14"/>
        <v>0.28272656855151074</v>
      </c>
      <c r="N88" s="35">
        <f t="shared" si="15"/>
        <v>0</v>
      </c>
      <c r="O88" s="35">
        <f t="shared" si="21"/>
        <v>-0.009682416731216122</v>
      </c>
      <c r="P88" s="35">
        <f t="shared" si="22"/>
        <v>1.0096824167312162</v>
      </c>
      <c r="Q88" s="39">
        <f t="shared" si="16"/>
        <v>3.5369863013698595</v>
      </c>
    </row>
    <row r="89" spans="1:17" ht="12.75">
      <c r="A89" s="10"/>
      <c r="B89" s="10"/>
      <c r="C89" s="9"/>
      <c r="E89" s="8"/>
      <c r="F89" s="8"/>
      <c r="G89" s="34">
        <f t="shared" si="11"/>
        <v>-76</v>
      </c>
      <c r="H89" s="35" t="e">
        <f t="shared" si="23"/>
        <v>#DIV/0!</v>
      </c>
      <c r="I89" s="35" t="e">
        <f ca="1" t="shared" si="12"/>
        <v>#REF!</v>
      </c>
      <c r="J89" s="36">
        <f t="shared" si="24"/>
      </c>
      <c r="K89" s="37">
        <f t="shared" si="25"/>
        <v>0</v>
      </c>
      <c r="L89" s="38">
        <f t="shared" si="13"/>
        <v>1</v>
      </c>
      <c r="M89" s="39">
        <f t="shared" si="14"/>
        <v>0.27919428862825113</v>
      </c>
      <c r="N89" s="35">
        <f t="shared" si="15"/>
        <v>0</v>
      </c>
      <c r="O89" s="35">
        <f t="shared" si="21"/>
        <v>-0.009688934217236113</v>
      </c>
      <c r="P89" s="35">
        <f t="shared" si="22"/>
        <v>1.0096889342172362</v>
      </c>
      <c r="Q89" s="39">
        <f t="shared" si="16"/>
        <v>3.5817351598173484</v>
      </c>
    </row>
    <row r="90" spans="1:17" ht="12.75">
      <c r="A90" s="10"/>
      <c r="B90" s="10"/>
      <c r="C90" s="9"/>
      <c r="E90" s="8"/>
      <c r="F90" s="8"/>
      <c r="G90" s="34">
        <f t="shared" si="11"/>
        <v>-77</v>
      </c>
      <c r="H90" s="35" t="e">
        <f t="shared" si="23"/>
        <v>#DIV/0!</v>
      </c>
      <c r="I90" s="35" t="e">
        <f ca="1" t="shared" si="12"/>
        <v>#REF!</v>
      </c>
      <c r="J90" s="36">
        <f t="shared" si="24"/>
      </c>
      <c r="K90" s="37">
        <f t="shared" si="25"/>
        <v>0</v>
      </c>
      <c r="L90" s="38">
        <f t="shared" si="13"/>
        <v>1</v>
      </c>
      <c r="M90" s="39">
        <f t="shared" si="14"/>
        <v>0.27574918156635636</v>
      </c>
      <c r="N90" s="35">
        <f t="shared" si="15"/>
        <v>0</v>
      </c>
      <c r="O90" s="35">
        <f t="shared" si="21"/>
        <v>-0.00969529085872577</v>
      </c>
      <c r="P90" s="35">
        <f t="shared" si="22"/>
        <v>1.0096952908587258</v>
      </c>
      <c r="Q90" s="39">
        <f t="shared" si="16"/>
        <v>3.626484018264837</v>
      </c>
    </row>
    <row r="91" spans="1:17" ht="12.75">
      <c r="A91" s="8"/>
      <c r="B91" s="8"/>
      <c r="C91" s="8"/>
      <c r="E91" s="8"/>
      <c r="F91" s="8"/>
      <c r="G91" s="34">
        <f t="shared" si="11"/>
        <v>-78</v>
      </c>
      <c r="H91" s="35" t="e">
        <f t="shared" si="23"/>
        <v>#DIV/0!</v>
      </c>
      <c r="I91" s="35" t="e">
        <f ca="1" t="shared" si="12"/>
        <v>#REF!</v>
      </c>
      <c r="J91" s="36">
        <f t="shared" si="24"/>
      </c>
      <c r="K91" s="37">
        <f t="shared" si="25"/>
        <v>0</v>
      </c>
      <c r="L91" s="38">
        <f t="shared" si="13"/>
        <v>1</v>
      </c>
      <c r="M91" s="39">
        <f t="shared" si="14"/>
        <v>0.2723880597014928</v>
      </c>
      <c r="N91" s="35">
        <f t="shared" si="15"/>
        <v>0</v>
      </c>
      <c r="O91" s="35">
        <f t="shared" si="21"/>
        <v>-0.009701492537313443</v>
      </c>
      <c r="P91" s="35">
        <f t="shared" si="22"/>
        <v>1.0097014925373133</v>
      </c>
      <c r="Q91" s="39">
        <f t="shared" si="16"/>
        <v>3.6712328767123252</v>
      </c>
    </row>
    <row r="92" spans="7:17" ht="12.75">
      <c r="G92" s="34">
        <f t="shared" si="11"/>
        <v>-79</v>
      </c>
      <c r="H92" s="35" t="e">
        <f t="shared" si="23"/>
        <v>#DIV/0!</v>
      </c>
      <c r="I92" s="35" t="e">
        <f ca="1" t="shared" si="12"/>
        <v>#REF!</v>
      </c>
      <c r="J92" s="36">
        <f t="shared" si="24"/>
      </c>
      <c r="K92" s="37">
        <f t="shared" si="25"/>
        <v>0</v>
      </c>
      <c r="L92" s="38">
        <f t="shared" si="13"/>
        <v>1</v>
      </c>
      <c r="M92" s="39">
        <f t="shared" si="14"/>
        <v>0.2691078889161959</v>
      </c>
      <c r="N92" s="35">
        <f t="shared" si="15"/>
        <v>0</v>
      </c>
      <c r="O92" s="35">
        <f t="shared" si="21"/>
        <v>-0.00970754485131483</v>
      </c>
      <c r="P92" s="35">
        <f t="shared" si="22"/>
        <v>1.0097075448513149</v>
      </c>
      <c r="Q92" s="39">
        <f t="shared" si="16"/>
        <v>3.7159817351598137</v>
      </c>
    </row>
    <row r="93" spans="7:17" ht="12.75">
      <c r="G93" s="34">
        <f aca="true" t="shared" si="26" ref="G93:G156">G92-1</f>
        <v>-80</v>
      </c>
      <c r="H93" s="35" t="e">
        <f t="shared" si="23"/>
        <v>#DIV/0!</v>
      </c>
      <c r="I93" s="35" t="e">
        <f aca="true" ca="1" t="shared" si="27" ref="I93:I156">OFFSET($H$9,G93-1,0)</f>
        <v>#REF!</v>
      </c>
      <c r="J93" s="36">
        <f t="shared" si="24"/>
      </c>
      <c r="K93" s="37">
        <f t="shared" si="25"/>
        <v>0</v>
      </c>
      <c r="L93" s="38">
        <f aca="true" t="shared" si="28" ref="L93:L156">L92+K93</f>
        <v>1</v>
      </c>
      <c r="M93" s="39">
        <f aca="true" t="shared" si="29" ref="M93:M156">1/Q93</f>
        <v>0.26590577950461414</v>
      </c>
      <c r="N93" s="35">
        <f aca="true" t="shared" si="30" ref="N93:N156">K93/M93</f>
        <v>0</v>
      </c>
      <c r="O93" s="35">
        <f t="shared" si="21"/>
        <v>-0.009713453132588645</v>
      </c>
      <c r="P93" s="35">
        <f t="shared" si="22"/>
        <v>1.0097134531325886</v>
      </c>
      <c r="Q93" s="39">
        <f aca="true" t="shared" si="31" ref="Q93:Q156">G93/U+(N-G93)/D</f>
        <v>3.760730593607302</v>
      </c>
    </row>
    <row r="94" spans="7:17" ht="12.75">
      <c r="G94" s="34">
        <f t="shared" si="26"/>
        <v>-81</v>
      </c>
      <c r="H94" s="35" t="e">
        <f t="shared" si="23"/>
        <v>#DIV/0!</v>
      </c>
      <c r="I94" s="35" t="e">
        <f ca="1" t="shared" si="27"/>
        <v>#REF!</v>
      </c>
      <c r="J94" s="36">
        <f t="shared" si="24"/>
      </c>
      <c r="K94" s="37">
        <f t="shared" si="25"/>
        <v>0</v>
      </c>
      <c r="L94" s="38">
        <f t="shared" si="28"/>
        <v>1</v>
      </c>
      <c r="M94" s="39">
        <f t="shared" si="29"/>
        <v>0.2627789776817857</v>
      </c>
      <c r="N94" s="35">
        <f t="shared" si="30"/>
        <v>0</v>
      </c>
      <c r="O94" s="35">
        <f t="shared" si="21"/>
        <v>-0.009719222462203032</v>
      </c>
      <c r="P94" s="35">
        <f t="shared" si="22"/>
        <v>1.0097192224622031</v>
      </c>
      <c r="Q94" s="39">
        <f t="shared" si="31"/>
        <v>3.805479452054791</v>
      </c>
    </row>
    <row r="95" spans="7:17" ht="12.75">
      <c r="G95" s="34">
        <f t="shared" si="26"/>
        <v>-82</v>
      </c>
      <c r="H95" s="35" t="e">
        <f t="shared" si="23"/>
        <v>#DIV/0!</v>
      </c>
      <c r="I95" s="35" t="e">
        <f ca="1" t="shared" si="27"/>
        <v>#REF!</v>
      </c>
      <c r="J95" s="36">
        <f t="shared" si="24"/>
      </c>
      <c r="K95" s="37">
        <f t="shared" si="25"/>
        <v>0</v>
      </c>
      <c r="L95" s="38">
        <f t="shared" si="28"/>
        <v>1</v>
      </c>
      <c r="M95" s="39">
        <f t="shared" si="29"/>
        <v>0.25972485768500975</v>
      </c>
      <c r="N95" s="35">
        <f t="shared" si="30"/>
        <v>0</v>
      </c>
      <c r="O95" s="35">
        <f t="shared" si="21"/>
        <v>-0.009724857685009495</v>
      </c>
      <c r="P95" s="35">
        <f t="shared" si="22"/>
        <v>1.0097248576850095</v>
      </c>
      <c r="Q95" s="39">
        <f t="shared" si="31"/>
        <v>3.8502283105022794</v>
      </c>
    </row>
    <row r="96" spans="7:17" ht="12.75">
      <c r="G96" s="34">
        <f t="shared" si="26"/>
        <v>-83</v>
      </c>
      <c r="H96" s="35" t="e">
        <f t="shared" si="23"/>
        <v>#DIV/0!</v>
      </c>
      <c r="I96" s="35" t="e">
        <f ca="1" t="shared" si="27"/>
        <v>#REF!</v>
      </c>
      <c r="J96" s="36">
        <f t="shared" si="24"/>
      </c>
      <c r="K96" s="37">
        <f t="shared" si="25"/>
        <v>0</v>
      </c>
      <c r="L96" s="38">
        <f t="shared" si="28"/>
        <v>1</v>
      </c>
      <c r="M96" s="39">
        <f t="shared" si="29"/>
        <v>0.25674091441969543</v>
      </c>
      <c r="N96" s="35">
        <f t="shared" si="30"/>
        <v>0</v>
      </c>
      <c r="O96" s="35">
        <f t="shared" si="21"/>
        <v>-0.009730363423212202</v>
      </c>
      <c r="P96" s="35">
        <f t="shared" si="22"/>
        <v>1.0097303634232122</v>
      </c>
      <c r="Q96" s="39">
        <f t="shared" si="31"/>
        <v>3.894977168949768</v>
      </c>
    </row>
    <row r="97" spans="7:17" ht="12.75">
      <c r="G97" s="34">
        <f t="shared" si="26"/>
        <v>-84</v>
      </c>
      <c r="H97" s="35" t="e">
        <f t="shared" si="23"/>
        <v>#DIV/0!</v>
      </c>
      <c r="I97" s="35" t="e">
        <f ca="1" t="shared" si="27"/>
        <v>#REF!</v>
      </c>
      <c r="J97" s="36">
        <f t="shared" si="24"/>
      </c>
      <c r="K97" s="37">
        <f t="shared" si="25"/>
        <v>0</v>
      </c>
      <c r="L97" s="38">
        <f t="shared" si="28"/>
        <v>1</v>
      </c>
      <c r="M97" s="39">
        <f t="shared" si="29"/>
        <v>0.253824756606398</v>
      </c>
      <c r="N97" s="35">
        <f t="shared" si="30"/>
        <v>0</v>
      </c>
      <c r="O97" s="35">
        <f t="shared" si="21"/>
        <v>-0.009735744089012528</v>
      </c>
      <c r="P97" s="35">
        <f t="shared" si="22"/>
        <v>1.0097357440890125</v>
      </c>
      <c r="Q97" s="39">
        <f t="shared" si="31"/>
        <v>3.9397260273972563</v>
      </c>
    </row>
    <row r="98" spans="7:17" ht="12.75">
      <c r="G98" s="34">
        <f t="shared" si="26"/>
        <v>-85</v>
      </c>
      <c r="H98" s="35" t="e">
        <f t="shared" si="23"/>
        <v>#DIV/0!</v>
      </c>
      <c r="I98" s="35" t="e">
        <f ca="1" t="shared" si="27"/>
        <v>#REF!</v>
      </c>
      <c r="J98" s="36">
        <f t="shared" si="24"/>
      </c>
      <c r="K98" s="37">
        <f t="shared" si="25"/>
        <v>0</v>
      </c>
      <c r="L98" s="38">
        <f t="shared" si="28"/>
        <v>1</v>
      </c>
      <c r="M98" s="39">
        <f t="shared" si="29"/>
        <v>0.2509741003896404</v>
      </c>
      <c r="N98" s="35">
        <f t="shared" si="30"/>
        <v>0</v>
      </c>
      <c r="O98" s="35">
        <f t="shared" si="21"/>
        <v>-0.009741003896401569</v>
      </c>
      <c r="P98" s="35">
        <f t="shared" si="22"/>
        <v>1.0097410038964016</v>
      </c>
      <c r="Q98" s="39">
        <f t="shared" si="31"/>
        <v>3.9844748858447447</v>
      </c>
    </row>
    <row r="99" spans="7:17" ht="12.75">
      <c r="G99" s="34">
        <f t="shared" si="26"/>
        <v>-86</v>
      </c>
      <c r="H99" s="35" t="e">
        <f t="shared" si="23"/>
        <v>#DIV/0!</v>
      </c>
      <c r="I99" s="35" t="e">
        <f ca="1" t="shared" si="27"/>
        <v>#REF!</v>
      </c>
      <c r="J99" s="36">
        <f t="shared" si="24"/>
      </c>
      <c r="K99" s="37">
        <f t="shared" si="25"/>
        <v>0</v>
      </c>
      <c r="L99" s="38">
        <f t="shared" si="28"/>
        <v>1</v>
      </c>
      <c r="M99" s="39">
        <f t="shared" si="29"/>
        <v>0.24818676337262033</v>
      </c>
      <c r="N99" s="35">
        <f t="shared" si="30"/>
        <v>0</v>
      </c>
      <c r="O99" s="35">
        <f t="shared" si="21"/>
        <v>-0.009746146872166826</v>
      </c>
      <c r="P99" s="35">
        <f t="shared" si="22"/>
        <v>1.009746146872167</v>
      </c>
      <c r="Q99" s="39">
        <f t="shared" si="31"/>
        <v>4.029223744292234</v>
      </c>
    </row>
    <row r="100" spans="7:17" ht="12.75">
      <c r="G100" s="34">
        <f t="shared" si="26"/>
        <v>-87</v>
      </c>
      <c r="H100" s="35" t="e">
        <f t="shared" si="23"/>
        <v>#DIV/0!</v>
      </c>
      <c r="I100" s="35" t="e">
        <f ca="1" t="shared" si="27"/>
        <v>#REF!</v>
      </c>
      <c r="J100" s="36">
        <f t="shared" si="24"/>
      </c>
      <c r="K100" s="37">
        <f t="shared" si="25"/>
        <v>0</v>
      </c>
      <c r="L100" s="38">
        <f t="shared" si="28"/>
        <v>1</v>
      </c>
      <c r="M100" s="39">
        <f t="shared" si="29"/>
        <v>0.24546065904505743</v>
      </c>
      <c r="N100" s="35">
        <f t="shared" si="30"/>
        <v>0</v>
      </c>
      <c r="O100" s="35">
        <f t="shared" si="21"/>
        <v>-0.009751176866173513</v>
      </c>
      <c r="P100" s="35">
        <f t="shared" si="22"/>
        <v>1.0097511768661735</v>
      </c>
      <c r="Q100" s="39">
        <f t="shared" si="31"/>
        <v>4.073972602739722</v>
      </c>
    </row>
    <row r="101" spans="7:17" ht="12.75">
      <c r="G101" s="34">
        <f t="shared" si="26"/>
        <v>-88</v>
      </c>
      <c r="H101" s="35" t="e">
        <f t="shared" si="23"/>
        <v>#DIV/0!</v>
      </c>
      <c r="I101" s="35" t="e">
        <f ca="1" t="shared" si="27"/>
        <v>#REF!</v>
      </c>
      <c r="J101" s="36">
        <f t="shared" si="24"/>
      </c>
      <c r="K101" s="37">
        <f t="shared" si="25"/>
        <v>0</v>
      </c>
      <c r="L101" s="38">
        <f t="shared" si="28"/>
        <v>1</v>
      </c>
      <c r="M101" s="39">
        <f t="shared" si="29"/>
        <v>0.2427937915742796</v>
      </c>
      <c r="N101" s="35">
        <f t="shared" si="30"/>
        <v>0</v>
      </c>
      <c r="O101" s="35">
        <f t="shared" si="21"/>
        <v>-0.009756097560975618</v>
      </c>
      <c r="P101" s="35">
        <f t="shared" si="22"/>
        <v>1.0097560975609756</v>
      </c>
      <c r="Q101" s="39">
        <f t="shared" si="31"/>
        <v>4.118721461187211</v>
      </c>
    </row>
    <row r="102" spans="7:17" ht="12.75">
      <c r="G102" s="34">
        <f t="shared" si="26"/>
        <v>-89</v>
      </c>
      <c r="H102" s="35" t="e">
        <f t="shared" si="23"/>
        <v>#DIV/0!</v>
      </c>
      <c r="I102" s="35" t="e">
        <f ca="1" t="shared" si="27"/>
        <v>#REF!</v>
      </c>
      <c r="J102" s="36">
        <f t="shared" si="24"/>
      </c>
      <c r="K102" s="37">
        <f t="shared" si="25"/>
        <v>0</v>
      </c>
      <c r="L102" s="38">
        <f t="shared" si="28"/>
        <v>1</v>
      </c>
      <c r="M102" s="39">
        <f t="shared" si="29"/>
        <v>0.2401842509322222</v>
      </c>
      <c r="N102" s="35">
        <f t="shared" si="30"/>
        <v>0</v>
      </c>
      <c r="O102" s="35">
        <f t="shared" si="21"/>
        <v>-0.009760912480807205</v>
      </c>
      <c r="P102" s="35">
        <f t="shared" si="22"/>
        <v>1.0097609124808071</v>
      </c>
      <c r="Q102" s="39">
        <f t="shared" si="31"/>
        <v>4.163470319634699</v>
      </c>
    </row>
    <row r="103" spans="7:17" ht="12.75">
      <c r="G103" s="34">
        <f t="shared" si="26"/>
        <v>-90</v>
      </c>
      <c r="H103" s="35" t="e">
        <f t="shared" si="23"/>
        <v>#DIV/0!</v>
      </c>
      <c r="I103" s="35" t="e">
        <f ca="1" t="shared" si="27"/>
        <v>#REF!</v>
      </c>
      <c r="J103" s="36">
        <f t="shared" si="24"/>
      </c>
      <c r="K103" s="37">
        <f t="shared" si="25"/>
        <v>0</v>
      </c>
      <c r="L103" s="38">
        <f t="shared" si="28"/>
        <v>1</v>
      </c>
      <c r="M103" s="39">
        <f t="shared" si="29"/>
        <v>0.23763020833333356</v>
      </c>
      <c r="N103" s="35">
        <f t="shared" si="30"/>
        <v>0</v>
      </c>
      <c r="O103" s="35">
        <f t="shared" si="21"/>
        <v>-0.00976562500000001</v>
      </c>
      <c r="P103" s="35">
        <f t="shared" si="22"/>
        <v>1.009765625</v>
      </c>
      <c r="Q103" s="39">
        <f t="shared" si="31"/>
        <v>4.208219178082188</v>
      </c>
    </row>
    <row r="104" spans="7:17" ht="12.75">
      <c r="G104" s="34">
        <f t="shared" si="26"/>
        <v>-91</v>
      </c>
      <c r="H104" s="35" t="e">
        <f t="shared" si="23"/>
        <v>#DIV/0!</v>
      </c>
      <c r="I104" s="35" t="e">
        <f ca="1" t="shared" si="27"/>
        <v>#REF!</v>
      </c>
      <c r="J104" s="36">
        <f t="shared" si="24"/>
      </c>
      <c r="K104" s="37">
        <f t="shared" si="25"/>
        <v>0</v>
      </c>
      <c r="L104" s="38">
        <f t="shared" si="28"/>
        <v>1</v>
      </c>
      <c r="M104" s="39">
        <f t="shared" si="29"/>
        <v>0.23512991196048982</v>
      </c>
      <c r="N104" s="35">
        <f t="shared" si="30"/>
        <v>0</v>
      </c>
      <c r="O104" s="35">
        <f t="shared" si="21"/>
        <v>-0.009770238350869669</v>
      </c>
      <c r="P104" s="35">
        <f t="shared" si="22"/>
        <v>1.0097702383508698</v>
      </c>
      <c r="Q104" s="39">
        <f t="shared" si="31"/>
        <v>4.252968036529676</v>
      </c>
    </row>
    <row r="105" spans="7:17" ht="12.75">
      <c r="G105" s="34">
        <f t="shared" si="26"/>
        <v>-92</v>
      </c>
      <c r="H105" s="35" t="e">
        <f t="shared" si="23"/>
        <v>#DIV/0!</v>
      </c>
      <c r="I105" s="35" t="e">
        <f ca="1" t="shared" si="27"/>
        <v>#REF!</v>
      </c>
      <c r="J105" s="36">
        <f t="shared" si="24"/>
      </c>
      <c r="K105" s="37">
        <f t="shared" si="25"/>
        <v>0</v>
      </c>
      <c r="L105" s="38">
        <f t="shared" si="28"/>
        <v>1</v>
      </c>
      <c r="M105" s="39">
        <f t="shared" si="29"/>
        <v>0.2326816829579263</v>
      </c>
      <c r="N105" s="35">
        <f t="shared" si="30"/>
        <v>0</v>
      </c>
      <c r="O105" s="35">
        <f aca="true" t="shared" si="32" ref="O105:O136">G105/(Q105*U)</f>
        <v>-0.009774755631109232</v>
      </c>
      <c r="P105" s="35">
        <f aca="true" t="shared" si="33" ref="P105:P136">1-O105</f>
        <v>1.0097747556311092</v>
      </c>
      <c r="Q105" s="39">
        <f t="shared" si="31"/>
        <v>4.297716894977165</v>
      </c>
    </row>
    <row r="106" spans="7:17" ht="12.75">
      <c r="G106" s="34">
        <f t="shared" si="26"/>
        <v>-93</v>
      </c>
      <c r="H106" s="35" t="e">
        <f aca="true" t="shared" si="34" ref="H106:H137">(D/U)*(U+(N-G106)*H105)/G106</f>
        <v>#DIV/0!</v>
      </c>
      <c r="I106" s="35" t="e">
        <f ca="1" t="shared" si="27"/>
        <v>#REF!</v>
      </c>
      <c r="J106" s="36">
        <f t="shared" si="24"/>
      </c>
      <c r="K106" s="37">
        <f aca="true" t="shared" si="35" ref="K106:K137">K105*Ratio*(G106+1)/(N-G106)</f>
        <v>0</v>
      </c>
      <c r="L106" s="38">
        <f t="shared" si="28"/>
        <v>1</v>
      </c>
      <c r="M106" s="39">
        <f t="shared" si="29"/>
        <v>0.23028391167192452</v>
      </c>
      <c r="N106" s="35">
        <f t="shared" si="30"/>
        <v>0</v>
      </c>
      <c r="O106" s="35">
        <f t="shared" si="32"/>
        <v>-0.009779179810725562</v>
      </c>
      <c r="P106" s="35">
        <f t="shared" si="33"/>
        <v>1.0097791798107256</v>
      </c>
      <c r="Q106" s="39">
        <f t="shared" si="31"/>
        <v>4.342465753424653</v>
      </c>
    </row>
    <row r="107" spans="7:17" ht="12.75">
      <c r="G107" s="34">
        <f t="shared" si="26"/>
        <v>-94</v>
      </c>
      <c r="H107" s="35" t="e">
        <f t="shared" si="34"/>
        <v>#DIV/0!</v>
      </c>
      <c r="I107" s="35" t="e">
        <f ca="1" t="shared" si="27"/>
        <v>#REF!</v>
      </c>
      <c r="J107" s="36">
        <f t="shared" si="24"/>
      </c>
      <c r="K107" s="37">
        <f t="shared" si="35"/>
        <v>0</v>
      </c>
      <c r="L107" s="38">
        <f t="shared" si="28"/>
        <v>1</v>
      </c>
      <c r="M107" s="39">
        <f t="shared" si="29"/>
        <v>0.22793505412156556</v>
      </c>
      <c r="N107" s="35">
        <f t="shared" si="30"/>
        <v>0</v>
      </c>
      <c r="O107" s="35">
        <f t="shared" si="32"/>
        <v>-0.009783513738551216</v>
      </c>
      <c r="P107" s="35">
        <f t="shared" si="33"/>
        <v>1.0097835137385511</v>
      </c>
      <c r="Q107" s="39">
        <f t="shared" si="31"/>
        <v>4.3872146118721425</v>
      </c>
    </row>
    <row r="108" spans="7:17" ht="12.75">
      <c r="G108" s="34">
        <f t="shared" si="26"/>
        <v>-95</v>
      </c>
      <c r="H108" s="35" t="e">
        <f t="shared" si="34"/>
        <v>#DIV/0!</v>
      </c>
      <c r="I108" s="35" t="e">
        <f ca="1" t="shared" si="27"/>
        <v>#REF!</v>
      </c>
      <c r="J108" s="36">
        <f t="shared" si="24"/>
      </c>
      <c r="K108" s="37">
        <f t="shared" si="35"/>
        <v>0</v>
      </c>
      <c r="L108" s="38">
        <f t="shared" si="28"/>
        <v>1</v>
      </c>
      <c r="M108" s="39">
        <f t="shared" si="29"/>
        <v>0.22563362868328893</v>
      </c>
      <c r="N108" s="35">
        <f t="shared" si="30"/>
        <v>0</v>
      </c>
      <c r="O108" s="35">
        <f t="shared" si="32"/>
        <v>-0.009787760148361848</v>
      </c>
      <c r="P108" s="35">
        <f t="shared" si="33"/>
        <v>1.0097877601483618</v>
      </c>
      <c r="Q108" s="39">
        <f t="shared" si="31"/>
        <v>4.43196347031963</v>
      </c>
    </row>
    <row r="109" spans="7:17" ht="12.75">
      <c r="G109" s="34">
        <f t="shared" si="26"/>
        <v>-96</v>
      </c>
      <c r="H109" s="35" t="e">
        <f t="shared" si="34"/>
        <v>#DIV/0!</v>
      </c>
      <c r="I109" s="35" t="e">
        <f ca="1" t="shared" si="27"/>
        <v>#REF!</v>
      </c>
      <c r="J109" s="36">
        <f t="shared" si="24"/>
      </c>
      <c r="K109" s="37">
        <f t="shared" si="35"/>
        <v>0</v>
      </c>
      <c r="L109" s="38">
        <f t="shared" si="28"/>
        <v>1</v>
      </c>
      <c r="M109" s="39">
        <f t="shared" si="29"/>
        <v>0.22337821297429641</v>
      </c>
      <c r="N109" s="35">
        <f t="shared" si="30"/>
        <v>0</v>
      </c>
      <c r="O109" s="35">
        <f t="shared" si="32"/>
        <v>-0.009791921664626693</v>
      </c>
      <c r="P109" s="35">
        <f t="shared" si="33"/>
        <v>1.0097919216646267</v>
      </c>
      <c r="Q109" s="39">
        <f t="shared" si="31"/>
        <v>4.476712328767119</v>
      </c>
    </row>
    <row r="110" spans="7:17" ht="12.75">
      <c r="G110" s="34">
        <f t="shared" si="26"/>
        <v>-97</v>
      </c>
      <c r="H110" s="35" t="e">
        <f t="shared" si="34"/>
        <v>#DIV/0!</v>
      </c>
      <c r="I110" s="35" t="e">
        <f ca="1" t="shared" si="27"/>
        <v>#REF!</v>
      </c>
      <c r="J110" s="36">
        <f t="shared" si="24"/>
      </c>
      <c r="K110" s="37">
        <f t="shared" si="35"/>
        <v>0</v>
      </c>
      <c r="L110" s="38">
        <f t="shared" si="28"/>
        <v>1</v>
      </c>
      <c r="M110" s="39">
        <f t="shared" si="29"/>
        <v>0.2211674409210263</v>
      </c>
      <c r="N110" s="35">
        <f t="shared" si="30"/>
        <v>0</v>
      </c>
      <c r="O110" s="35">
        <f t="shared" si="32"/>
        <v>-0.009796000807917603</v>
      </c>
      <c r="P110" s="35">
        <f t="shared" si="33"/>
        <v>1.0097960008079176</v>
      </c>
      <c r="Q110" s="39">
        <f t="shared" si="31"/>
        <v>4.521461187214607</v>
      </c>
    </row>
    <row r="111" spans="7:17" ht="12.75">
      <c r="G111" s="34">
        <f t="shared" si="26"/>
        <v>-98</v>
      </c>
      <c r="H111" s="35" t="e">
        <f t="shared" si="34"/>
        <v>#DIV/0!</v>
      </c>
      <c r="I111" s="35" t="e">
        <f ca="1" t="shared" si="27"/>
        <v>#REF!</v>
      </c>
      <c r="J111" s="36">
        <f t="shared" si="24"/>
      </c>
      <c r="K111" s="37">
        <f t="shared" si="35"/>
        <v>0</v>
      </c>
      <c r="L111" s="38">
        <f t="shared" si="28"/>
        <v>1</v>
      </c>
      <c r="M111" s="39">
        <f t="shared" si="29"/>
        <v>0.2190000000000002</v>
      </c>
      <c r="N111" s="35">
        <f t="shared" si="30"/>
        <v>0</v>
      </c>
      <c r="O111" s="35">
        <f t="shared" si="32"/>
        <v>-0.009800000000000008</v>
      </c>
      <c r="P111" s="35">
        <f t="shared" si="33"/>
        <v>1.0098</v>
      </c>
      <c r="Q111" s="39">
        <f t="shared" si="31"/>
        <v>4.566210045662096</v>
      </c>
    </row>
    <row r="112" spans="7:17" ht="12.75">
      <c r="G112" s="34">
        <f t="shared" si="26"/>
        <v>-99</v>
      </c>
      <c r="H112" s="35" t="e">
        <f t="shared" si="34"/>
        <v>#DIV/0!</v>
      </c>
      <c r="I112" s="35" t="e">
        <f ca="1" t="shared" si="27"/>
        <v>#REF!</v>
      </c>
      <c r="J112" s="36">
        <f t="shared" si="24"/>
      </c>
      <c r="K112" s="37">
        <f t="shared" si="35"/>
        <v>0</v>
      </c>
      <c r="L112" s="38">
        <f t="shared" si="28"/>
        <v>1</v>
      </c>
      <c r="M112" s="39">
        <f t="shared" si="29"/>
        <v>0.21687462863933474</v>
      </c>
      <c r="N112" s="35">
        <f t="shared" si="30"/>
        <v>0</v>
      </c>
      <c r="O112" s="35">
        <f t="shared" si="32"/>
        <v>-0.00980392156862746</v>
      </c>
      <c r="P112" s="35">
        <f t="shared" si="33"/>
        <v>1.0098039215686274</v>
      </c>
      <c r="Q112" s="39">
        <f t="shared" si="31"/>
        <v>4.610958904109585</v>
      </c>
    </row>
    <row r="113" spans="7:17" ht="12.75">
      <c r="G113" s="34">
        <f t="shared" si="26"/>
        <v>-100</v>
      </c>
      <c r="H113" s="35" t="e">
        <f t="shared" si="34"/>
        <v>#DIV/0!</v>
      </c>
      <c r="I113" s="35" t="e">
        <f ca="1" t="shared" si="27"/>
        <v>#REF!</v>
      </c>
      <c r="J113" s="36">
        <f t="shared" si="24"/>
      </c>
      <c r="K113" s="37">
        <f t="shared" si="35"/>
        <v>0</v>
      </c>
      <c r="L113" s="38">
        <f t="shared" si="28"/>
        <v>1</v>
      </c>
      <c r="M113" s="39">
        <f t="shared" si="29"/>
        <v>0.21479011377010612</v>
      </c>
      <c r="N113" s="35">
        <f t="shared" si="30"/>
        <v>0</v>
      </c>
      <c r="O113" s="35">
        <f t="shared" si="32"/>
        <v>-0.00980776775205964</v>
      </c>
      <c r="P113" s="35">
        <f t="shared" si="33"/>
        <v>1.0098077677520596</v>
      </c>
      <c r="Q113" s="39">
        <f t="shared" si="31"/>
        <v>4.655707762557073</v>
      </c>
    </row>
    <row r="114" spans="7:17" ht="12.75">
      <c r="G114" s="34">
        <f t="shared" si="26"/>
        <v>-101</v>
      </c>
      <c r="H114" s="35" t="e">
        <f t="shared" si="34"/>
        <v>#DIV/0!</v>
      </c>
      <c r="I114" s="35" t="e">
        <f ca="1" t="shared" si="27"/>
        <v>#REF!</v>
      </c>
      <c r="J114" s="36">
        <f t="shared" si="24"/>
      </c>
      <c r="K114" s="37">
        <f t="shared" si="35"/>
        <v>0</v>
      </c>
      <c r="L114" s="38">
        <f t="shared" si="28"/>
        <v>1</v>
      </c>
      <c r="M114" s="39">
        <f t="shared" si="29"/>
        <v>0.21274528851758326</v>
      </c>
      <c r="N114" s="35">
        <f t="shared" si="30"/>
        <v>0</v>
      </c>
      <c r="O114" s="35">
        <f t="shared" si="32"/>
        <v>-0.009811540703322335</v>
      </c>
      <c r="P114" s="35">
        <f t="shared" si="33"/>
        <v>1.0098115407033224</v>
      </c>
      <c r="Q114" s="39">
        <f t="shared" si="31"/>
        <v>4.7004566210045615</v>
      </c>
    </row>
    <row r="115" spans="7:17" ht="12.75">
      <c r="G115" s="34">
        <f t="shared" si="26"/>
        <v>-102</v>
      </c>
      <c r="H115" s="35" t="e">
        <f t="shared" si="34"/>
        <v>#DIV/0!</v>
      </c>
      <c r="I115" s="35" t="e">
        <f ca="1" t="shared" si="27"/>
        <v>#REF!</v>
      </c>
      <c r="J115" s="36">
        <f t="shared" si="24"/>
      </c>
      <c r="K115" s="37">
        <f t="shared" si="35"/>
        <v>0</v>
      </c>
      <c r="L115" s="38">
        <f t="shared" si="28"/>
        <v>1</v>
      </c>
      <c r="M115" s="39">
        <f t="shared" si="29"/>
        <v>0.2107390300230949</v>
      </c>
      <c r="N115" s="35">
        <f t="shared" si="30"/>
        <v>0</v>
      </c>
      <c r="O115" s="35">
        <f t="shared" si="32"/>
        <v>-0.009815242494226339</v>
      </c>
      <c r="P115" s="35">
        <f t="shared" si="33"/>
        <v>1.0098152424942264</v>
      </c>
      <c r="Q115" s="39">
        <f t="shared" si="31"/>
        <v>4.74520547945205</v>
      </c>
    </row>
    <row r="116" spans="7:17" ht="12.75">
      <c r="G116" s="34">
        <f t="shared" si="26"/>
        <v>-103</v>
      </c>
      <c r="H116" s="35" t="e">
        <f t="shared" si="34"/>
        <v>#DIV/0!</v>
      </c>
      <c r="I116" s="35" t="e">
        <f ca="1" t="shared" si="27"/>
        <v>#REF!</v>
      </c>
      <c r="J116" s="36">
        <f t="shared" si="24"/>
      </c>
      <c r="K116" s="37">
        <f t="shared" si="35"/>
        <v>0</v>
      </c>
      <c r="L116" s="38">
        <f t="shared" si="28"/>
        <v>1</v>
      </c>
      <c r="M116" s="39">
        <f t="shared" si="29"/>
        <v>0.20877025738798877</v>
      </c>
      <c r="N116" s="35">
        <f t="shared" si="30"/>
        <v>0</v>
      </c>
      <c r="O116" s="35">
        <f t="shared" si="32"/>
        <v>-0.009818875119161116</v>
      </c>
      <c r="P116" s="35">
        <f t="shared" si="33"/>
        <v>1.009818875119161</v>
      </c>
      <c r="Q116" s="39">
        <f t="shared" si="31"/>
        <v>4.789954337899538</v>
      </c>
    </row>
    <row r="117" spans="7:17" ht="12.75">
      <c r="G117" s="34">
        <f t="shared" si="26"/>
        <v>-104</v>
      </c>
      <c r="H117" s="35" t="e">
        <f t="shared" si="34"/>
        <v>#DIV/0!</v>
      </c>
      <c r="I117" s="35" t="e">
        <f ca="1" t="shared" si="27"/>
        <v>#REF!</v>
      </c>
      <c r="J117" s="36">
        <f t="shared" si="24"/>
      </c>
      <c r="K117" s="37">
        <f t="shared" si="35"/>
        <v>0</v>
      </c>
      <c r="L117" s="38">
        <f t="shared" si="28"/>
        <v>1</v>
      </c>
      <c r="M117" s="39">
        <f t="shared" si="29"/>
        <v>0.206837929731772</v>
      </c>
      <c r="N117" s="35">
        <f t="shared" si="30"/>
        <v>0</v>
      </c>
      <c r="O117" s="35">
        <f t="shared" si="32"/>
        <v>-0.009822440498677757</v>
      </c>
      <c r="P117" s="35">
        <f t="shared" si="33"/>
        <v>1.0098224404986778</v>
      </c>
      <c r="Q117" s="39">
        <f t="shared" si="31"/>
        <v>4.834703196347028</v>
      </c>
    </row>
    <row r="118" spans="7:17" ht="12.75">
      <c r="G118" s="34">
        <f t="shared" si="26"/>
        <v>-105</v>
      </c>
      <c r="H118" s="35" t="e">
        <f t="shared" si="34"/>
        <v>#DIV/0!</v>
      </c>
      <c r="I118" s="35" t="e">
        <f ca="1" t="shared" si="27"/>
        <v>#REF!</v>
      </c>
      <c r="J118" s="36">
        <f t="shared" si="24"/>
      </c>
      <c r="K118" s="37">
        <f t="shared" si="35"/>
        <v>0</v>
      </c>
      <c r="L118" s="38">
        <f t="shared" si="28"/>
        <v>1</v>
      </c>
      <c r="M118" s="39">
        <f t="shared" si="29"/>
        <v>0.20494104435710297</v>
      </c>
      <c r="N118" s="35">
        <f t="shared" si="30"/>
        <v>0</v>
      </c>
      <c r="O118" s="35">
        <f t="shared" si="32"/>
        <v>-0.0098259404828748</v>
      </c>
      <c r="P118" s="35">
        <f t="shared" si="33"/>
        <v>1.0098259404828749</v>
      </c>
      <c r="Q118" s="39">
        <f t="shared" si="31"/>
        <v>4.879452054794515</v>
      </c>
    </row>
    <row r="119" spans="7:17" ht="12.75">
      <c r="G119" s="34">
        <f t="shared" si="26"/>
        <v>-106</v>
      </c>
      <c r="H119" s="35" t="e">
        <f t="shared" si="34"/>
        <v>#DIV/0!</v>
      </c>
      <c r="I119" s="35" t="e">
        <f ca="1" t="shared" si="27"/>
        <v>#REF!</v>
      </c>
      <c r="J119" s="36">
        <f t="shared" si="24"/>
      </c>
      <c r="K119" s="37">
        <f t="shared" si="35"/>
        <v>0</v>
      </c>
      <c r="L119" s="38">
        <f t="shared" si="28"/>
        <v>1</v>
      </c>
      <c r="M119" s="39">
        <f t="shared" si="29"/>
        <v>0.20307863501483697</v>
      </c>
      <c r="N119" s="35">
        <f t="shared" si="30"/>
        <v>0</v>
      </c>
      <c r="O119" s="35">
        <f t="shared" si="32"/>
        <v>-0.009829376854599415</v>
      </c>
      <c r="P119" s="35">
        <f t="shared" si="33"/>
        <v>1.0098293768545994</v>
      </c>
      <c r="Q119" s="39">
        <f t="shared" si="31"/>
        <v>4.924200913242005</v>
      </c>
    </row>
    <row r="120" spans="7:17" ht="12.75">
      <c r="G120" s="34">
        <f t="shared" si="26"/>
        <v>-107</v>
      </c>
      <c r="H120" s="35" t="e">
        <f t="shared" si="34"/>
        <v>#DIV/0!</v>
      </c>
      <c r="I120" s="35" t="e">
        <f ca="1" t="shared" si="27"/>
        <v>#REF!</v>
      </c>
      <c r="J120" s="36">
        <f t="shared" si="24"/>
      </c>
      <c r="K120" s="37">
        <f t="shared" si="35"/>
        <v>0</v>
      </c>
      <c r="L120" s="38">
        <f t="shared" si="28"/>
        <v>1</v>
      </c>
      <c r="M120" s="39">
        <f t="shared" si="29"/>
        <v>0.2012497702628195</v>
      </c>
      <c r="N120" s="35">
        <f t="shared" si="30"/>
        <v>0</v>
      </c>
      <c r="O120" s="35">
        <f t="shared" si="32"/>
        <v>-0.009832751332475657</v>
      </c>
      <c r="P120" s="35">
        <f t="shared" si="33"/>
        <v>1.0098327513324756</v>
      </c>
      <c r="Q120" s="39">
        <f t="shared" si="31"/>
        <v>4.968949771689493</v>
      </c>
    </row>
    <row r="121" spans="7:17" ht="12.75">
      <c r="G121" s="34">
        <f t="shared" si="26"/>
        <v>-108</v>
      </c>
      <c r="H121" s="35" t="e">
        <f t="shared" si="34"/>
        <v>#DIV/0!</v>
      </c>
      <c r="I121" s="35" t="e">
        <f ca="1" t="shared" si="27"/>
        <v>#REF!</v>
      </c>
      <c r="J121" s="36">
        <f t="shared" si="24"/>
      </c>
      <c r="K121" s="37">
        <f t="shared" si="35"/>
        <v>0</v>
      </c>
      <c r="L121" s="38">
        <f t="shared" si="28"/>
        <v>1</v>
      </c>
      <c r="M121" s="39">
        <f t="shared" si="29"/>
        <v>0.1994535519125685</v>
      </c>
      <c r="N121" s="35">
        <f t="shared" si="30"/>
        <v>0</v>
      </c>
      <c r="O121" s="35">
        <f t="shared" si="32"/>
        <v>-0.009836065573770501</v>
      </c>
      <c r="P121" s="35">
        <f t="shared" si="33"/>
        <v>1.0098360655737706</v>
      </c>
      <c r="Q121" s="39">
        <f t="shared" si="31"/>
        <v>5.0136986301369815</v>
      </c>
    </row>
    <row r="122" spans="7:17" ht="12.75">
      <c r="G122" s="34">
        <f t="shared" si="26"/>
        <v>-109</v>
      </c>
      <c r="H122" s="35" t="e">
        <f t="shared" si="34"/>
        <v>#DIV/0!</v>
      </c>
      <c r="I122" s="35" t="e">
        <f ca="1" t="shared" si="27"/>
        <v>#REF!</v>
      </c>
      <c r="J122" s="36">
        <f t="shared" si="24"/>
      </c>
      <c r="K122" s="37">
        <f t="shared" si="35"/>
        <v>0</v>
      </c>
      <c r="L122" s="38">
        <f t="shared" si="28"/>
        <v>1</v>
      </c>
      <c r="M122" s="39">
        <f t="shared" si="29"/>
        <v>0.1976891135584042</v>
      </c>
      <c r="N122" s="35">
        <f t="shared" si="30"/>
        <v>0</v>
      </c>
      <c r="O122" s="35">
        <f t="shared" si="32"/>
        <v>-0.00983932117710779</v>
      </c>
      <c r="P122" s="35">
        <f t="shared" si="33"/>
        <v>1.0098393211771077</v>
      </c>
      <c r="Q122" s="39">
        <f t="shared" si="31"/>
        <v>5.058447488584471</v>
      </c>
    </row>
    <row r="123" spans="7:17" ht="12.75">
      <c r="G123" s="34">
        <f t="shared" si="26"/>
        <v>-110</v>
      </c>
      <c r="H123" s="35" t="e">
        <f t="shared" si="34"/>
        <v>#DIV/0!</v>
      </c>
      <c r="I123" s="35" t="e">
        <f ca="1" t="shared" si="27"/>
        <v>#REF!</v>
      </c>
      <c r="J123" s="36">
        <f t="shared" si="24"/>
      </c>
      <c r="K123" s="37">
        <f t="shared" si="35"/>
        <v>0</v>
      </c>
      <c r="L123" s="38">
        <f t="shared" si="28"/>
        <v>1</v>
      </c>
      <c r="M123" s="39">
        <f t="shared" si="29"/>
        <v>0.19595561918396584</v>
      </c>
      <c r="N123" s="35">
        <f t="shared" si="30"/>
        <v>0</v>
      </c>
      <c r="O123" s="35">
        <f t="shared" si="32"/>
        <v>-0.00984251968503938</v>
      </c>
      <c r="P123" s="35">
        <f t="shared" si="33"/>
        <v>1.0098425196850394</v>
      </c>
      <c r="Q123" s="39">
        <f t="shared" si="31"/>
        <v>5.103196347031958</v>
      </c>
    </row>
    <row r="124" spans="7:17" ht="12.75">
      <c r="G124" s="34">
        <f t="shared" si="26"/>
        <v>-111</v>
      </c>
      <c r="H124" s="35" t="e">
        <f t="shared" si="34"/>
        <v>#DIV/0!</v>
      </c>
      <c r="I124" s="35" t="e">
        <f ca="1" t="shared" si="27"/>
        <v>#REF!</v>
      </c>
      <c r="J124" s="36">
        <f t="shared" si="24"/>
      </c>
      <c r="K124" s="37">
        <f t="shared" si="35"/>
        <v>0</v>
      </c>
      <c r="L124" s="38">
        <f t="shared" si="28"/>
        <v>1</v>
      </c>
      <c r="M124" s="39">
        <f t="shared" si="29"/>
        <v>0.19425226184140518</v>
      </c>
      <c r="N124" s="35">
        <f t="shared" si="30"/>
        <v>0</v>
      </c>
      <c r="O124" s="35">
        <f t="shared" si="32"/>
        <v>-0.009845662586482179</v>
      </c>
      <c r="P124" s="35">
        <f t="shared" si="33"/>
        <v>1.0098456625864822</v>
      </c>
      <c r="Q124" s="39">
        <f t="shared" si="31"/>
        <v>5.147945205479448</v>
      </c>
    </row>
    <row r="125" spans="7:17" ht="12.75">
      <c r="G125" s="34">
        <f t="shared" si="26"/>
        <v>-112</v>
      </c>
      <c r="H125" s="35" t="e">
        <f t="shared" si="34"/>
        <v>#DIV/0!</v>
      </c>
      <c r="I125" s="35" t="e">
        <f ca="1" t="shared" si="27"/>
        <v>#REF!</v>
      </c>
      <c r="J125" s="36">
        <f t="shared" si="24"/>
      </c>
      <c r="K125" s="37">
        <f t="shared" si="35"/>
        <v>0</v>
      </c>
      <c r="L125" s="38">
        <f t="shared" si="28"/>
        <v>1</v>
      </c>
      <c r="M125" s="39">
        <f t="shared" si="29"/>
        <v>0.19257826239887463</v>
      </c>
      <c r="N125" s="35">
        <f t="shared" si="30"/>
        <v>0</v>
      </c>
      <c r="O125" s="35">
        <f t="shared" si="32"/>
        <v>-0.009848751319029205</v>
      </c>
      <c r="P125" s="35">
        <f t="shared" si="33"/>
        <v>1.0098487513190293</v>
      </c>
      <c r="Q125" s="39">
        <f t="shared" si="31"/>
        <v>5.192694063926935</v>
      </c>
    </row>
    <row r="126" spans="7:17" ht="12.75">
      <c r="G126" s="34">
        <f t="shared" si="26"/>
        <v>-113</v>
      </c>
      <c r="H126" s="35" t="e">
        <f t="shared" si="34"/>
        <v>#DIV/0!</v>
      </c>
      <c r="I126" s="35" t="e">
        <f ca="1" t="shared" si="27"/>
        <v>#REF!</v>
      </c>
      <c r="J126" s="36">
        <f t="shared" si="24"/>
      </c>
      <c r="K126" s="37">
        <f t="shared" si="35"/>
        <v>0</v>
      </c>
      <c r="L126" s="38">
        <f t="shared" si="28"/>
        <v>1</v>
      </c>
      <c r="M126" s="39">
        <f t="shared" si="29"/>
        <v>0.19093286835222337</v>
      </c>
      <c r="N126" s="35">
        <f t="shared" si="30"/>
        <v>0</v>
      </c>
      <c r="O126" s="35">
        <f t="shared" si="32"/>
        <v>-0.00985178727114212</v>
      </c>
      <c r="P126" s="35">
        <f t="shared" si="33"/>
        <v>1.009851787271142</v>
      </c>
      <c r="Q126" s="39">
        <f t="shared" si="31"/>
        <v>5.2374429223744245</v>
      </c>
    </row>
    <row r="127" spans="7:17" ht="12.75">
      <c r="G127" s="34">
        <f t="shared" si="26"/>
        <v>-114</v>
      </c>
      <c r="H127" s="35" t="e">
        <f t="shared" si="34"/>
        <v>#DIV/0!</v>
      </c>
      <c r="I127" s="35" t="e">
        <f ca="1" t="shared" si="27"/>
        <v>#REF!</v>
      </c>
      <c r="J127" s="36">
        <f t="shared" si="24"/>
      </c>
      <c r="K127" s="37">
        <f t="shared" si="35"/>
        <v>0</v>
      </c>
      <c r="L127" s="38">
        <f t="shared" si="28"/>
        <v>1</v>
      </c>
      <c r="M127" s="39">
        <f t="shared" si="29"/>
        <v>0.1893153526970956</v>
      </c>
      <c r="N127" s="35">
        <f t="shared" si="30"/>
        <v>0</v>
      </c>
      <c r="O127" s="35">
        <f t="shared" si="32"/>
        <v>-0.009854771784232375</v>
      </c>
      <c r="P127" s="35">
        <f t="shared" si="33"/>
        <v>1.0098547717842323</v>
      </c>
      <c r="Q127" s="39">
        <f t="shared" si="31"/>
        <v>5.282191780821913</v>
      </c>
    </row>
    <row r="128" spans="7:17" ht="12.75">
      <c r="G128" s="34">
        <f t="shared" si="26"/>
        <v>-115</v>
      </c>
      <c r="H128" s="35" t="e">
        <f t="shared" si="34"/>
        <v>#DIV/0!</v>
      </c>
      <c r="I128" s="35" t="e">
        <f ca="1" t="shared" si="27"/>
        <v>#REF!</v>
      </c>
      <c r="J128" s="36">
        <f t="shared" si="24"/>
      </c>
      <c r="K128" s="37">
        <f t="shared" si="35"/>
        <v>0</v>
      </c>
      <c r="L128" s="38">
        <f t="shared" si="28"/>
        <v>1</v>
      </c>
      <c r="M128" s="39">
        <f t="shared" si="29"/>
        <v>0.18772501285787777</v>
      </c>
      <c r="N128" s="35">
        <f t="shared" si="30"/>
        <v>0</v>
      </c>
      <c r="O128" s="35">
        <f t="shared" si="32"/>
        <v>-0.009857706154637417</v>
      </c>
      <c r="P128" s="35">
        <f t="shared" si="33"/>
        <v>1.0098577061546374</v>
      </c>
      <c r="Q128" s="39">
        <f t="shared" si="31"/>
        <v>5.326940639269401</v>
      </c>
    </row>
    <row r="129" spans="7:17" ht="12.75">
      <c r="G129" s="34">
        <f t="shared" si="26"/>
        <v>-116</v>
      </c>
      <c r="H129" s="35" t="e">
        <f t="shared" si="34"/>
        <v>#DIV/0!</v>
      </c>
      <c r="I129" s="35" t="e">
        <f ca="1" t="shared" si="27"/>
        <v>#REF!</v>
      </c>
      <c r="J129" s="36">
        <f t="shared" si="24"/>
      </c>
      <c r="K129" s="37">
        <f t="shared" si="35"/>
        <v>0</v>
      </c>
      <c r="L129" s="38">
        <f t="shared" si="28"/>
        <v>1</v>
      </c>
      <c r="M129" s="39">
        <f t="shared" si="29"/>
        <v>0.1861611696701804</v>
      </c>
      <c r="N129" s="35">
        <f t="shared" si="30"/>
        <v>0</v>
      </c>
      <c r="O129" s="35">
        <f t="shared" si="32"/>
        <v>-0.009860591635498139</v>
      </c>
      <c r="P129" s="35">
        <f t="shared" si="33"/>
        <v>1.0098605916354981</v>
      </c>
      <c r="Q129" s="39">
        <f t="shared" si="31"/>
        <v>5.37168949771689</v>
      </c>
    </row>
    <row r="130" spans="7:17" ht="12.75">
      <c r="G130" s="34">
        <f t="shared" si="26"/>
        <v>-117</v>
      </c>
      <c r="H130" s="35" t="e">
        <f t="shared" si="34"/>
        <v>#DIV/0!</v>
      </c>
      <c r="I130" s="35" t="e">
        <f ca="1" t="shared" si="27"/>
        <v>#REF!</v>
      </c>
      <c r="J130" s="36">
        <f t="shared" si="24"/>
      </c>
      <c r="K130" s="37">
        <f t="shared" si="35"/>
        <v>0</v>
      </c>
      <c r="L130" s="38">
        <f t="shared" si="28"/>
        <v>1</v>
      </c>
      <c r="M130" s="39">
        <f t="shared" si="29"/>
        <v>0.1846231664137584</v>
      </c>
      <c r="N130" s="35">
        <f t="shared" si="30"/>
        <v>0</v>
      </c>
      <c r="O130" s="35">
        <f t="shared" si="32"/>
        <v>-0.009863429438543257</v>
      </c>
      <c r="P130" s="35">
        <f t="shared" si="33"/>
        <v>1.0098634294385433</v>
      </c>
      <c r="Q130" s="39">
        <f t="shared" si="31"/>
        <v>5.416438356164378</v>
      </c>
    </row>
    <row r="131" spans="7:17" ht="12.75">
      <c r="G131" s="34">
        <f t="shared" si="26"/>
        <v>-118</v>
      </c>
      <c r="H131" s="35" t="e">
        <f t="shared" si="34"/>
        <v>#DIV/0!</v>
      </c>
      <c r="I131" s="35" t="e">
        <f ca="1" t="shared" si="27"/>
        <v>#REF!</v>
      </c>
      <c r="J131" s="36">
        <f t="shared" si="24"/>
      </c>
      <c r="K131" s="37">
        <f t="shared" si="35"/>
        <v>0</v>
      </c>
      <c r="L131" s="38">
        <f t="shared" si="28"/>
        <v>1</v>
      </c>
      <c r="M131" s="39">
        <f t="shared" si="29"/>
        <v>0.18311036789297677</v>
      </c>
      <c r="N131" s="35">
        <f t="shared" si="30"/>
        <v>0</v>
      </c>
      <c r="O131" s="35">
        <f t="shared" si="32"/>
        <v>-0.009866220735785964</v>
      </c>
      <c r="P131" s="35">
        <f t="shared" si="33"/>
        <v>1.009866220735786</v>
      </c>
      <c r="Q131" s="39">
        <f t="shared" si="31"/>
        <v>5.461187214611867</v>
      </c>
    </row>
    <row r="132" spans="7:17" ht="12.75">
      <c r="G132" s="34">
        <f t="shared" si="26"/>
        <v>-119</v>
      </c>
      <c r="H132" s="35" t="e">
        <f t="shared" si="34"/>
        <v>#DIV/0!</v>
      </c>
      <c r="I132" s="35" t="e">
        <f ca="1" t="shared" si="27"/>
        <v>#REF!</v>
      </c>
      <c r="J132" s="36">
        <f t="shared" si="24"/>
      </c>
      <c r="K132" s="37">
        <f t="shared" si="35"/>
        <v>0</v>
      </c>
      <c r="L132" s="38">
        <f t="shared" si="28"/>
        <v>1</v>
      </c>
      <c r="M132" s="39">
        <f t="shared" si="29"/>
        <v>0.18162215956211658</v>
      </c>
      <c r="N132" s="35">
        <f t="shared" si="30"/>
        <v>0</v>
      </c>
      <c r="O132" s="35">
        <f t="shared" si="32"/>
        <v>-0.009868966661137842</v>
      </c>
      <c r="P132" s="35">
        <f t="shared" si="33"/>
        <v>1.0098689666611378</v>
      </c>
      <c r="Q132" s="39">
        <f t="shared" si="31"/>
        <v>5.505936073059356</v>
      </c>
    </row>
    <row r="133" spans="7:17" ht="12.75">
      <c r="G133" s="34">
        <f t="shared" si="26"/>
        <v>-120</v>
      </c>
      <c r="H133" s="35" t="e">
        <f t="shared" si="34"/>
        <v>#DIV/0!</v>
      </c>
      <c r="I133" s="35" t="e">
        <f ca="1" t="shared" si="27"/>
        <v>#REF!</v>
      </c>
      <c r="J133" s="36">
        <f t="shared" si="24"/>
      </c>
      <c r="K133" s="37">
        <f t="shared" si="35"/>
        <v>0</v>
      </c>
      <c r="L133" s="38">
        <f t="shared" si="28"/>
        <v>1</v>
      </c>
      <c r="M133" s="39">
        <f t="shared" si="29"/>
        <v>0.1801579466929913</v>
      </c>
      <c r="N133" s="35">
        <f t="shared" si="30"/>
        <v>0</v>
      </c>
      <c r="O133" s="35">
        <f t="shared" si="32"/>
        <v>-0.009871668311944729</v>
      </c>
      <c r="P133" s="35">
        <f t="shared" si="33"/>
        <v>1.0098716683119446</v>
      </c>
      <c r="Q133" s="39">
        <f t="shared" si="31"/>
        <v>5.550684931506844</v>
      </c>
    </row>
    <row r="134" spans="7:17" ht="12.75">
      <c r="G134" s="34">
        <f t="shared" si="26"/>
        <v>-121</v>
      </c>
      <c r="H134" s="35" t="e">
        <f t="shared" si="34"/>
        <v>#DIV/0!</v>
      </c>
      <c r="I134" s="35" t="e">
        <f ca="1" t="shared" si="27"/>
        <v>#REF!</v>
      </c>
      <c r="J134" s="36">
        <f t="shared" si="24"/>
      </c>
      <c r="K134" s="37">
        <f t="shared" si="35"/>
        <v>0</v>
      </c>
      <c r="L134" s="38">
        <f t="shared" si="28"/>
        <v>1</v>
      </c>
      <c r="M134" s="39">
        <f t="shared" si="29"/>
        <v>0.17871715358250384</v>
      </c>
      <c r="N134" s="35">
        <f t="shared" si="30"/>
        <v>0</v>
      </c>
      <c r="O134" s="35">
        <f t="shared" si="32"/>
        <v>-0.009874326750448841</v>
      </c>
      <c r="P134" s="35">
        <f t="shared" si="33"/>
        <v>1.0098743267504489</v>
      </c>
      <c r="Q134" s="39">
        <f t="shared" si="31"/>
        <v>5.595433789954333</v>
      </c>
    </row>
    <row r="135" spans="7:17" ht="12.75">
      <c r="G135" s="34">
        <f t="shared" si="26"/>
        <v>-122</v>
      </c>
      <c r="H135" s="35" t="e">
        <f t="shared" si="34"/>
        <v>#DIV/0!</v>
      </c>
      <c r="I135" s="35" t="e">
        <f ca="1" t="shared" si="27"/>
        <v>#REF!</v>
      </c>
      <c r="J135" s="36">
        <f t="shared" si="24"/>
      </c>
      <c r="K135" s="37">
        <f t="shared" si="35"/>
        <v>0</v>
      </c>
      <c r="L135" s="38">
        <f t="shared" si="28"/>
        <v>1</v>
      </c>
      <c r="M135" s="39">
        <f t="shared" si="29"/>
        <v>0.17729922279792765</v>
      </c>
      <c r="N135" s="35">
        <f t="shared" si="30"/>
        <v>0</v>
      </c>
      <c r="O135" s="35">
        <f t="shared" si="32"/>
        <v>-0.009876943005181358</v>
      </c>
      <c r="P135" s="35">
        <f t="shared" si="33"/>
        <v>1.0098769430051813</v>
      </c>
      <c r="Q135" s="39">
        <f t="shared" si="31"/>
        <v>5.6401826484018205</v>
      </c>
    </row>
    <row r="136" spans="7:17" ht="12.75">
      <c r="G136" s="34">
        <f t="shared" si="26"/>
        <v>-123</v>
      </c>
      <c r="H136" s="35" t="e">
        <f t="shared" si="34"/>
        <v>#DIV/0!</v>
      </c>
      <c r="I136" s="35" t="e">
        <f ca="1" t="shared" si="27"/>
        <v>#REF!</v>
      </c>
      <c r="J136" s="36">
        <f t="shared" si="24"/>
      </c>
      <c r="K136" s="37">
        <f t="shared" si="35"/>
        <v>0</v>
      </c>
      <c r="L136" s="38">
        <f t="shared" si="28"/>
        <v>1</v>
      </c>
      <c r="M136" s="39">
        <f t="shared" si="29"/>
        <v>0.17590361445783148</v>
      </c>
      <c r="N136" s="35">
        <f t="shared" si="30"/>
        <v>0</v>
      </c>
      <c r="O136" s="35">
        <f t="shared" si="32"/>
        <v>-0.009879518072289165</v>
      </c>
      <c r="P136" s="35">
        <f t="shared" si="33"/>
        <v>1.0098795180722893</v>
      </c>
      <c r="Q136" s="39">
        <f t="shared" si="31"/>
        <v>5.68493150684931</v>
      </c>
    </row>
    <row r="137" spans="7:17" ht="12.75">
      <c r="G137" s="34">
        <f t="shared" si="26"/>
        <v>-124</v>
      </c>
      <c r="H137" s="35" t="e">
        <f t="shared" si="34"/>
        <v>#DIV/0!</v>
      </c>
      <c r="I137" s="35" t="e">
        <f ca="1" t="shared" si="27"/>
        <v>#REF!</v>
      </c>
      <c r="J137" s="36">
        <f t="shared" si="24"/>
      </c>
      <c r="K137" s="37">
        <f t="shared" si="35"/>
        <v>0</v>
      </c>
      <c r="L137" s="38">
        <f t="shared" si="28"/>
        <v>1</v>
      </c>
      <c r="M137" s="39">
        <f t="shared" si="29"/>
        <v>0.17452980554670083</v>
      </c>
      <c r="N137" s="35">
        <f t="shared" si="30"/>
        <v>0</v>
      </c>
      <c r="O137" s="35">
        <f aca="true" t="shared" si="36" ref="O137:O163">G137/(Q137*U)</f>
        <v>-0.0098820529167995</v>
      </c>
      <c r="P137" s="35">
        <f aca="true" t="shared" si="37" ref="P137:P200">1-O137</f>
        <v>1.0098820529167996</v>
      </c>
      <c r="Q137" s="39">
        <f t="shared" si="31"/>
        <v>5.729680365296798</v>
      </c>
    </row>
    <row r="138" spans="7:17" ht="12.75">
      <c r="G138" s="34">
        <f t="shared" si="26"/>
        <v>-125</v>
      </c>
      <c r="H138" s="35" t="e">
        <f aca="true" t="shared" si="38" ref="H138:H163">(D/U)*(U+(N-G138)*H137)/G138</f>
        <v>#DIV/0!</v>
      </c>
      <c r="I138" s="35" t="e">
        <f ca="1" t="shared" si="27"/>
        <v>#REF!</v>
      </c>
      <c r="J138" s="36">
        <f aca="true" t="shared" si="39" ref="J138:J201">IF(ISERR(U*(D+(N-G138)*J137)/(D*$G138)),"",U*(D+(N-G138)*J137)/(D*$G138))</f>
      </c>
      <c r="K138" s="37">
        <f aca="true" t="shared" si="40" ref="K138:K163">K137*Ratio*(G138+1)/(N-G138)</f>
        <v>0</v>
      </c>
      <c r="L138" s="38">
        <f t="shared" si="28"/>
        <v>1</v>
      </c>
      <c r="M138" s="39">
        <f t="shared" si="29"/>
        <v>0.1731772892614267</v>
      </c>
      <c r="N138" s="35">
        <f t="shared" si="30"/>
        <v>0</v>
      </c>
      <c r="O138" s="35">
        <f t="shared" si="36"/>
        <v>-0.009884548473825725</v>
      </c>
      <c r="P138" s="35">
        <f t="shared" si="37"/>
        <v>1.0098845484738257</v>
      </c>
      <c r="Q138" s="39">
        <f t="shared" si="31"/>
        <v>5.774429223744287</v>
      </c>
    </row>
    <row r="139" spans="7:17" ht="12.75">
      <c r="G139" s="34">
        <f t="shared" si="26"/>
        <v>-126</v>
      </c>
      <c r="H139" s="35" t="e">
        <f t="shared" si="38"/>
        <v>#DIV/0!</v>
      </c>
      <c r="I139" s="35" t="e">
        <f ca="1" t="shared" si="27"/>
        <v>#REF!</v>
      </c>
      <c r="J139" s="36">
        <f t="shared" si="39"/>
      </c>
      <c r="K139" s="37">
        <f t="shared" si="40"/>
        <v>0</v>
      </c>
      <c r="L139" s="38">
        <f t="shared" si="28"/>
        <v>1</v>
      </c>
      <c r="M139" s="39">
        <f t="shared" si="29"/>
        <v>0.17184557438794743</v>
      </c>
      <c r="N139" s="35">
        <f t="shared" si="30"/>
        <v>0</v>
      </c>
      <c r="O139" s="35">
        <f t="shared" si="36"/>
        <v>-0.009887005649717524</v>
      </c>
      <c r="P139" s="35">
        <f t="shared" si="37"/>
        <v>1.0098870056497176</v>
      </c>
      <c r="Q139" s="39">
        <f t="shared" si="31"/>
        <v>5.819178082191775</v>
      </c>
    </row>
    <row r="140" spans="7:17" ht="12.75">
      <c r="G140" s="34">
        <f t="shared" si="26"/>
        <v>-127</v>
      </c>
      <c r="H140" s="35" t="e">
        <f t="shared" si="38"/>
        <v>#DIV/0!</v>
      </c>
      <c r="I140" s="35" t="e">
        <f ca="1" t="shared" si="27"/>
        <v>#REF!</v>
      </c>
      <c r="J140" s="36">
        <f t="shared" si="39"/>
      </c>
      <c r="K140" s="37">
        <f t="shared" si="40"/>
        <v>0</v>
      </c>
      <c r="L140" s="38">
        <f t="shared" si="28"/>
        <v>1</v>
      </c>
      <c r="M140" s="39">
        <f t="shared" si="29"/>
        <v>0.1705341847064322</v>
      </c>
      <c r="N140" s="35">
        <f t="shared" si="30"/>
        <v>0</v>
      </c>
      <c r="O140" s="35">
        <f t="shared" si="36"/>
        <v>-0.009889425323158396</v>
      </c>
      <c r="P140" s="35">
        <f t="shared" si="37"/>
        <v>1.0098894253231583</v>
      </c>
      <c r="Q140" s="39">
        <f t="shared" si="31"/>
        <v>5.863926940639264</v>
      </c>
    </row>
    <row r="141" spans="7:17" ht="12.75">
      <c r="G141" s="34">
        <f t="shared" si="26"/>
        <v>-128</v>
      </c>
      <c r="H141" s="35" t="e">
        <f t="shared" si="38"/>
        <v>#DIV/0!</v>
      </c>
      <c r="I141" s="35" t="e">
        <f ca="1" t="shared" si="27"/>
        <v>#REF!</v>
      </c>
      <c r="J141" s="36">
        <f t="shared" si="39"/>
      </c>
      <c r="K141" s="37">
        <f t="shared" si="40"/>
        <v>0</v>
      </c>
      <c r="L141" s="38">
        <f t="shared" si="28"/>
        <v>1</v>
      </c>
      <c r="M141" s="39">
        <f t="shared" si="29"/>
        <v>0.1692426584234932</v>
      </c>
      <c r="N141" s="35">
        <f t="shared" si="30"/>
        <v>0</v>
      </c>
      <c r="O141" s="35">
        <f t="shared" si="36"/>
        <v>-0.009891808346213301</v>
      </c>
      <c r="P141" s="35">
        <f t="shared" si="37"/>
        <v>1.0098918083462134</v>
      </c>
      <c r="Q141" s="39">
        <f t="shared" si="31"/>
        <v>5.908675799086752</v>
      </c>
    </row>
    <row r="142" spans="7:17" ht="12.75">
      <c r="G142" s="34">
        <f t="shared" si="26"/>
        <v>-129</v>
      </c>
      <c r="H142" s="35" t="e">
        <f t="shared" si="38"/>
        <v>#DIV/0!</v>
      </c>
      <c r="I142" s="35" t="e">
        <f ca="1" t="shared" si="27"/>
        <v>#REF!</v>
      </c>
      <c r="J142" s="36">
        <f t="shared" si="39"/>
      </c>
      <c r="K142" s="37">
        <f t="shared" si="40"/>
        <v>0</v>
      </c>
      <c r="L142" s="38">
        <f t="shared" si="28"/>
        <v>1</v>
      </c>
      <c r="M142" s="39">
        <f t="shared" si="29"/>
        <v>0.16797054763000474</v>
      </c>
      <c r="N142" s="35">
        <f t="shared" si="30"/>
        <v>0</v>
      </c>
      <c r="O142" s="35">
        <f t="shared" si="36"/>
        <v>-0.009894155545329046</v>
      </c>
      <c r="P142" s="35">
        <f t="shared" si="37"/>
        <v>1.0098941555453291</v>
      </c>
      <c r="Q142" s="39">
        <f t="shared" si="31"/>
        <v>5.953424657534241</v>
      </c>
    </row>
    <row r="143" spans="7:17" ht="12.75">
      <c r="G143" s="34">
        <f t="shared" si="26"/>
        <v>-130</v>
      </c>
      <c r="H143" s="35" t="e">
        <f t="shared" si="38"/>
        <v>#DIV/0!</v>
      </c>
      <c r="I143" s="35" t="e">
        <f ca="1" t="shared" si="27"/>
        <v>#REF!</v>
      </c>
      <c r="J143" s="36">
        <f t="shared" si="39"/>
      </c>
      <c r="K143" s="37">
        <f t="shared" si="40"/>
        <v>0</v>
      </c>
      <c r="L143" s="38">
        <f t="shared" si="28"/>
        <v>1</v>
      </c>
      <c r="M143" s="39">
        <f t="shared" si="29"/>
        <v>0.1667174177831914</v>
      </c>
      <c r="N143" s="35">
        <f t="shared" si="30"/>
        <v>0</v>
      </c>
      <c r="O143" s="35">
        <f t="shared" si="36"/>
        <v>-0.0098964677222899</v>
      </c>
      <c r="P143" s="35">
        <f t="shared" si="37"/>
        <v>1.00989646772229</v>
      </c>
      <c r="Q143" s="39">
        <f t="shared" si="31"/>
        <v>5.998173515981729</v>
      </c>
    </row>
    <row r="144" spans="7:17" ht="12.75">
      <c r="G144" s="34">
        <f t="shared" si="26"/>
        <v>-131</v>
      </c>
      <c r="H144" s="35" t="e">
        <f t="shared" si="38"/>
        <v>#DIV/0!</v>
      </c>
      <c r="I144" s="35" t="e">
        <f ca="1" t="shared" si="27"/>
        <v>#REF!</v>
      </c>
      <c r="J144" s="36">
        <f t="shared" si="39"/>
      </c>
      <c r="K144" s="37">
        <f t="shared" si="40"/>
        <v>0</v>
      </c>
      <c r="L144" s="38">
        <f t="shared" si="28"/>
        <v>1</v>
      </c>
      <c r="M144" s="39">
        <f t="shared" si="29"/>
        <v>0.1654828472117275</v>
      </c>
      <c r="N144" s="35">
        <f t="shared" si="30"/>
        <v>0</v>
      </c>
      <c r="O144" s="35">
        <f t="shared" si="36"/>
        <v>-0.009898745655130733</v>
      </c>
      <c r="P144" s="35">
        <f t="shared" si="37"/>
        <v>1.0098987456551307</v>
      </c>
      <c r="Q144" s="39">
        <f t="shared" si="31"/>
        <v>6.042922374429218</v>
      </c>
    </row>
    <row r="145" spans="7:17" ht="12.75">
      <c r="G145" s="34">
        <f t="shared" si="26"/>
        <v>-132</v>
      </c>
      <c r="H145" s="35" t="e">
        <f t="shared" si="38"/>
        <v>#DIV/0!</v>
      </c>
      <c r="I145" s="35" t="e">
        <f ca="1" t="shared" si="27"/>
        <v>#REF!</v>
      </c>
      <c r="J145" s="36">
        <f t="shared" si="39"/>
      </c>
      <c r="K145" s="37">
        <f t="shared" si="40"/>
        <v>0</v>
      </c>
      <c r="L145" s="38">
        <f t="shared" si="28"/>
        <v>1</v>
      </c>
      <c r="M145" s="39">
        <f t="shared" si="29"/>
        <v>0.16426642664266444</v>
      </c>
      <c r="N145" s="35">
        <f t="shared" si="30"/>
        <v>0</v>
      </c>
      <c r="O145" s="35">
        <f t="shared" si="36"/>
        <v>-0.009900990099009912</v>
      </c>
      <c r="P145" s="35">
        <f t="shared" si="37"/>
        <v>1.00990099009901</v>
      </c>
      <c r="Q145" s="39">
        <f t="shared" si="31"/>
        <v>6.087671232876706</v>
      </c>
    </row>
    <row r="146" spans="7:17" ht="12.75">
      <c r="G146" s="34">
        <f t="shared" si="26"/>
        <v>-133</v>
      </c>
      <c r="H146" s="35" t="e">
        <f t="shared" si="38"/>
        <v>#DIV/0!</v>
      </c>
      <c r="I146" s="35" t="e">
        <f ca="1" t="shared" si="27"/>
        <v>#REF!</v>
      </c>
      <c r="J146" s="36">
        <f t="shared" si="39"/>
      </c>
      <c r="K146" s="37">
        <f t="shared" si="40"/>
        <v>0</v>
      </c>
      <c r="L146" s="38">
        <f t="shared" si="28"/>
        <v>1</v>
      </c>
      <c r="M146" s="39">
        <f t="shared" si="29"/>
        <v>0.1630677587490694</v>
      </c>
      <c r="N146" s="35">
        <f t="shared" si="30"/>
        <v>0</v>
      </c>
      <c r="O146" s="35">
        <f t="shared" si="36"/>
        <v>-0.00990320178704394</v>
      </c>
      <c r="P146" s="35">
        <f t="shared" si="37"/>
        <v>1.009903201787044</v>
      </c>
      <c r="Q146" s="39">
        <f t="shared" si="31"/>
        <v>6.132420091324195</v>
      </c>
    </row>
    <row r="147" spans="7:17" ht="12.75">
      <c r="G147" s="34">
        <f t="shared" si="26"/>
        <v>-134</v>
      </c>
      <c r="H147" s="35" t="e">
        <f t="shared" si="38"/>
        <v>#DIV/0!</v>
      </c>
      <c r="I147" s="35" t="e">
        <f ca="1" t="shared" si="27"/>
        <v>#REF!</v>
      </c>
      <c r="J147" s="36">
        <f t="shared" si="39"/>
      </c>
      <c r="K147" s="37">
        <f t="shared" si="40"/>
        <v>0</v>
      </c>
      <c r="L147" s="38">
        <f t="shared" si="28"/>
        <v>1</v>
      </c>
      <c r="M147" s="39">
        <f t="shared" si="29"/>
        <v>0.16188645771732718</v>
      </c>
      <c r="N147" s="35">
        <f t="shared" si="30"/>
        <v>0</v>
      </c>
      <c r="O147" s="35">
        <f t="shared" si="36"/>
        <v>-0.009905381431105864</v>
      </c>
      <c r="P147" s="35">
        <f t="shared" si="37"/>
        <v>1.0099053814311059</v>
      </c>
      <c r="Q147" s="39">
        <f t="shared" si="31"/>
        <v>6.1771689497716835</v>
      </c>
    </row>
    <row r="148" spans="7:17" ht="12.75">
      <c r="G148" s="34">
        <f t="shared" si="26"/>
        <v>-135</v>
      </c>
      <c r="H148" s="35" t="e">
        <f t="shared" si="38"/>
        <v>#DIV/0!</v>
      </c>
      <c r="I148" s="35" t="e">
        <f ca="1" t="shared" si="27"/>
        <v>#REF!</v>
      </c>
      <c r="J148" s="36">
        <f t="shared" si="39"/>
      </c>
      <c r="K148" s="37">
        <f t="shared" si="40"/>
        <v>0</v>
      </c>
      <c r="L148" s="38">
        <f t="shared" si="28"/>
        <v>1</v>
      </c>
      <c r="M148" s="39">
        <f t="shared" si="29"/>
        <v>0.16072214883311334</v>
      </c>
      <c r="N148" s="35">
        <f t="shared" si="30"/>
        <v>0</v>
      </c>
      <c r="O148" s="35">
        <f t="shared" si="36"/>
        <v>-0.009907529722589178</v>
      </c>
      <c r="P148" s="35">
        <f t="shared" si="37"/>
        <v>1.0099075297225892</v>
      </c>
      <c r="Q148" s="39">
        <f t="shared" si="31"/>
        <v>6.221917808219172</v>
      </c>
    </row>
    <row r="149" spans="7:17" ht="12.75">
      <c r="G149" s="34">
        <f t="shared" si="26"/>
        <v>-136</v>
      </c>
      <c r="H149" s="35" t="e">
        <f t="shared" si="38"/>
        <v>#DIV/0!</v>
      </c>
      <c r="I149" s="35" t="e">
        <f ca="1" t="shared" si="27"/>
        <v>#REF!</v>
      </c>
      <c r="J149" s="36">
        <f t="shared" si="39"/>
      </c>
      <c r="K149" s="37">
        <f t="shared" si="40"/>
        <v>0</v>
      </c>
      <c r="L149" s="38">
        <f t="shared" si="28"/>
        <v>1</v>
      </c>
      <c r="M149" s="39">
        <f t="shared" si="29"/>
        <v>0.15957446808510653</v>
      </c>
      <c r="N149" s="35">
        <f t="shared" si="30"/>
        <v>0</v>
      </c>
      <c r="O149" s="35">
        <f t="shared" si="36"/>
        <v>-0.009909647333139034</v>
      </c>
      <c r="P149" s="35">
        <f t="shared" si="37"/>
        <v>1.009909647333139</v>
      </c>
      <c r="Q149" s="39">
        <f t="shared" si="31"/>
        <v>6.266666666666661</v>
      </c>
    </row>
    <row r="150" spans="7:17" ht="12.75">
      <c r="G150" s="34">
        <f t="shared" si="26"/>
        <v>-137</v>
      </c>
      <c r="H150" s="35" t="e">
        <f t="shared" si="38"/>
        <v>#DIV/0!</v>
      </c>
      <c r="I150" s="35" t="e">
        <f ca="1" t="shared" si="27"/>
        <v>#REF!</v>
      </c>
      <c r="J150" s="36">
        <f t="shared" si="39"/>
      </c>
      <c r="K150" s="37">
        <f t="shared" si="40"/>
        <v>0</v>
      </c>
      <c r="L150" s="38">
        <f t="shared" si="28"/>
        <v>1</v>
      </c>
      <c r="M150" s="39">
        <f t="shared" si="29"/>
        <v>0.15844306178555942</v>
      </c>
      <c r="N150" s="35">
        <f t="shared" si="30"/>
        <v>0</v>
      </c>
      <c r="O150" s="35">
        <f t="shared" si="36"/>
        <v>-0.009911734915352348</v>
      </c>
      <c r="P150" s="35">
        <f t="shared" si="37"/>
        <v>1.0099117349153524</v>
      </c>
      <c r="Q150" s="39">
        <f t="shared" si="31"/>
        <v>6.311415525114149</v>
      </c>
    </row>
    <row r="151" spans="7:17" ht="12.75">
      <c r="G151" s="34">
        <f t="shared" si="26"/>
        <v>-138</v>
      </c>
      <c r="H151" s="35" t="e">
        <f t="shared" si="38"/>
        <v>#DIV/0!</v>
      </c>
      <c r="I151" s="35" t="e">
        <f ca="1" t="shared" si="27"/>
        <v>#REF!</v>
      </c>
      <c r="J151" s="36">
        <f t="shared" si="39"/>
      </c>
      <c r="K151" s="37">
        <f t="shared" si="40"/>
        <v>0</v>
      </c>
      <c r="L151" s="38">
        <f t="shared" si="28"/>
        <v>1</v>
      </c>
      <c r="M151" s="39">
        <f t="shared" si="29"/>
        <v>0.15732758620689669</v>
      </c>
      <c r="N151" s="35">
        <f t="shared" si="30"/>
        <v>0</v>
      </c>
      <c r="O151" s="35">
        <f t="shared" si="36"/>
        <v>-0.009913793103448285</v>
      </c>
      <c r="P151" s="35">
        <f t="shared" si="37"/>
        <v>1.0099137931034483</v>
      </c>
      <c r="Q151" s="39">
        <f t="shared" si="31"/>
        <v>6.356164383561638</v>
      </c>
    </row>
    <row r="152" spans="7:17" ht="12.75">
      <c r="G152" s="34">
        <f t="shared" si="26"/>
        <v>-139</v>
      </c>
      <c r="H152" s="35" t="e">
        <f t="shared" si="38"/>
        <v>#DIV/0!</v>
      </c>
      <c r="I152" s="35" t="e">
        <f ca="1" t="shared" si="27"/>
        <v>#REF!</v>
      </c>
      <c r="J152" s="36">
        <f t="shared" si="39"/>
      </c>
      <c r="K152" s="37">
        <f t="shared" si="40"/>
        <v>0</v>
      </c>
      <c r="L152" s="38">
        <f t="shared" si="28"/>
        <v>1</v>
      </c>
      <c r="M152" s="39">
        <f t="shared" si="29"/>
        <v>0.15622770723355703</v>
      </c>
      <c r="N152" s="35">
        <f t="shared" si="30"/>
        <v>0</v>
      </c>
      <c r="O152" s="35">
        <f t="shared" si="36"/>
        <v>-0.009915822513910696</v>
      </c>
      <c r="P152" s="35">
        <f t="shared" si="37"/>
        <v>1.0099158225139107</v>
      </c>
      <c r="Q152" s="39">
        <f t="shared" si="31"/>
        <v>6.400913242009126</v>
      </c>
    </row>
    <row r="153" spans="7:17" ht="12.75">
      <c r="G153" s="34">
        <f t="shared" si="26"/>
        <v>-140</v>
      </c>
      <c r="H153" s="35" t="e">
        <f t="shared" si="38"/>
        <v>#DIV/0!</v>
      </c>
      <c r="I153" s="35" t="e">
        <f ca="1" t="shared" si="27"/>
        <v>#REF!</v>
      </c>
      <c r="J153" s="36">
        <f t="shared" si="39"/>
      </c>
      <c r="K153" s="37">
        <f t="shared" si="40"/>
        <v>0</v>
      </c>
      <c r="L153" s="38">
        <f t="shared" si="28"/>
        <v>1</v>
      </c>
      <c r="M153" s="39">
        <f t="shared" si="29"/>
        <v>0.15514310002833678</v>
      </c>
      <c r="N153" s="35">
        <f t="shared" si="30"/>
        <v>0</v>
      </c>
      <c r="O153" s="35">
        <f t="shared" si="36"/>
        <v>-0.009917823746103721</v>
      </c>
      <c r="P153" s="35">
        <f t="shared" si="37"/>
        <v>1.0099178237461037</v>
      </c>
      <c r="Q153" s="39">
        <f t="shared" si="31"/>
        <v>6.445662100456615</v>
      </c>
    </row>
    <row r="154" spans="7:17" ht="12.75">
      <c r="G154" s="34">
        <f t="shared" si="26"/>
        <v>-141</v>
      </c>
      <c r="H154" s="35" t="e">
        <f t="shared" si="38"/>
        <v>#DIV/0!</v>
      </c>
      <c r="I154" s="35" t="e">
        <f ca="1" t="shared" si="27"/>
        <v>#REF!</v>
      </c>
      <c r="J154" s="36">
        <f t="shared" si="39"/>
      </c>
      <c r="K154" s="37">
        <f t="shared" si="40"/>
        <v>0</v>
      </c>
      <c r="L154" s="38">
        <f t="shared" si="28"/>
        <v>1</v>
      </c>
      <c r="M154" s="39">
        <f t="shared" si="29"/>
        <v>0.1540734487125371</v>
      </c>
      <c r="N154" s="35">
        <f t="shared" si="30"/>
        <v>0</v>
      </c>
      <c r="O154" s="35">
        <f t="shared" si="36"/>
        <v>-0.009919797382861976</v>
      </c>
      <c r="P154" s="35">
        <f t="shared" si="37"/>
        <v>1.009919797382862</v>
      </c>
      <c r="Q154" s="39">
        <f t="shared" si="31"/>
        <v>6.4904109589041035</v>
      </c>
    </row>
    <row r="155" spans="7:17" ht="12.75">
      <c r="G155" s="34">
        <f t="shared" si="26"/>
        <v>-142</v>
      </c>
      <c r="H155" s="35" t="e">
        <f t="shared" si="38"/>
        <v>#DIV/0!</v>
      </c>
      <c r="I155" s="35" t="e">
        <f ca="1" t="shared" si="27"/>
        <v>#REF!</v>
      </c>
      <c r="J155" s="36">
        <f t="shared" si="39"/>
      </c>
      <c r="K155" s="37">
        <f t="shared" si="40"/>
        <v>0</v>
      </c>
      <c r="L155" s="38">
        <f t="shared" si="28"/>
        <v>1</v>
      </c>
      <c r="M155" s="39">
        <f t="shared" si="29"/>
        <v>0.15301844605925113</v>
      </c>
      <c r="N155" s="35">
        <f t="shared" si="30"/>
        <v>0</v>
      </c>
      <c r="O155" s="35">
        <f t="shared" si="36"/>
        <v>-0.009921743991056466</v>
      </c>
      <c r="P155" s="35">
        <f t="shared" si="37"/>
        <v>1.0099217439910564</v>
      </c>
      <c r="Q155" s="39">
        <f t="shared" si="31"/>
        <v>6.535159817351592</v>
      </c>
    </row>
    <row r="156" spans="7:17" ht="12.75">
      <c r="G156" s="34">
        <f t="shared" si="26"/>
        <v>-143</v>
      </c>
      <c r="H156" s="35" t="e">
        <f t="shared" si="38"/>
        <v>#DIV/0!</v>
      </c>
      <c r="I156" s="35" t="e">
        <f ca="1" t="shared" si="27"/>
        <v>#REF!</v>
      </c>
      <c r="J156" s="36">
        <f t="shared" si="39"/>
      </c>
      <c r="K156" s="37">
        <f t="shared" si="40"/>
        <v>0</v>
      </c>
      <c r="L156" s="38">
        <f t="shared" si="28"/>
        <v>1</v>
      </c>
      <c r="M156" s="39">
        <f t="shared" si="29"/>
        <v>0.1519777931991674</v>
      </c>
      <c r="N156" s="35">
        <f t="shared" si="30"/>
        <v>0</v>
      </c>
      <c r="O156" s="35">
        <f t="shared" si="36"/>
        <v>-0.009923664122137415</v>
      </c>
      <c r="P156" s="35">
        <f t="shared" si="37"/>
        <v>1.0099236641221374</v>
      </c>
      <c r="Q156" s="39">
        <f t="shared" si="31"/>
        <v>6.57990867579908</v>
      </c>
    </row>
    <row r="157" spans="7:17" ht="12.75">
      <c r="G157" s="34">
        <f aca="true" t="shared" si="41" ref="G157:G163">G156-1</f>
        <v>-144</v>
      </c>
      <c r="H157" s="35" t="e">
        <f t="shared" si="38"/>
        <v>#DIV/0!</v>
      </c>
      <c r="I157" s="35" t="e">
        <f aca="true" ca="1" t="shared" si="42" ref="I157:I163">OFFSET($H$9,G157-1,0)</f>
        <v>#REF!</v>
      </c>
      <c r="J157" s="36">
        <f t="shared" si="39"/>
      </c>
      <c r="K157" s="37">
        <f t="shared" si="40"/>
        <v>0</v>
      </c>
      <c r="L157" s="38">
        <f aca="true" t="shared" si="43" ref="L157:L163">L156+K157</f>
        <v>1</v>
      </c>
      <c r="M157" s="39">
        <f aca="true" t="shared" si="44" ref="M157:M163">1/Q157</f>
        <v>0.15095119933829626</v>
      </c>
      <c r="N157" s="35">
        <f aca="true" t="shared" si="45" ref="N157:N163">K157/M157</f>
        <v>0</v>
      </c>
      <c r="O157" s="35">
        <f t="shared" si="36"/>
        <v>-0.009925558312655097</v>
      </c>
      <c r="P157" s="35">
        <f t="shared" si="37"/>
        <v>1.0099255583126552</v>
      </c>
      <c r="Q157" s="39">
        <f aca="true" t="shared" si="46" ref="Q157:Q163">G157/U+(N-G157)/D</f>
        <v>6.624657534246569</v>
      </c>
    </row>
    <row r="158" spans="7:17" ht="12.75">
      <c r="G158" s="34">
        <f t="shared" si="41"/>
        <v>-145</v>
      </c>
      <c r="H158" s="35" t="e">
        <f t="shared" si="38"/>
        <v>#DIV/0!</v>
      </c>
      <c r="I158" s="35" t="e">
        <f ca="1" t="shared" si="42"/>
        <v>#REF!</v>
      </c>
      <c r="J158" s="36">
        <f t="shared" si="39"/>
      </c>
      <c r="K158" s="37">
        <f t="shared" si="40"/>
        <v>0</v>
      </c>
      <c r="L158" s="38">
        <f t="shared" si="43"/>
        <v>1</v>
      </c>
      <c r="M158" s="39">
        <f t="shared" si="44"/>
        <v>0.14993838148706026</v>
      </c>
      <c r="N158" s="35">
        <f t="shared" si="45"/>
        <v>0</v>
      </c>
      <c r="O158" s="35">
        <f t="shared" si="36"/>
        <v>-0.009927427084759698</v>
      </c>
      <c r="P158" s="35">
        <f t="shared" si="37"/>
        <v>1.0099274270847598</v>
      </c>
      <c r="Q158" s="39">
        <f t="shared" si="46"/>
        <v>6.669406392694057</v>
      </c>
    </row>
    <row r="159" spans="7:17" ht="12.75">
      <c r="G159" s="34">
        <f t="shared" si="41"/>
        <v>-146</v>
      </c>
      <c r="H159" s="35" t="e">
        <f t="shared" si="38"/>
        <v>#DIV/0!</v>
      </c>
      <c r="I159" s="35" t="e">
        <f ca="1" t="shared" si="42"/>
        <v>#REF!</v>
      </c>
      <c r="J159" s="36">
        <f t="shared" si="39"/>
      </c>
      <c r="K159" s="37">
        <f t="shared" si="40"/>
        <v>0</v>
      </c>
      <c r="L159" s="38">
        <f t="shared" si="43"/>
        <v>1</v>
      </c>
      <c r="M159" s="39">
        <f t="shared" si="44"/>
        <v>0.14893906420021777</v>
      </c>
      <c r="N159" s="35">
        <f t="shared" si="45"/>
        <v>0</v>
      </c>
      <c r="O159" s="35">
        <f t="shared" si="36"/>
        <v>-0.009929270946681184</v>
      </c>
      <c r="P159" s="35">
        <f t="shared" si="37"/>
        <v>1.0099292709466812</v>
      </c>
      <c r="Q159" s="39">
        <f t="shared" si="46"/>
        <v>6.7141552511415465</v>
      </c>
    </row>
    <row r="160" spans="7:17" ht="12.75">
      <c r="G160" s="34">
        <f t="shared" si="41"/>
        <v>-147</v>
      </c>
      <c r="H160" s="35" t="e">
        <f t="shared" si="38"/>
        <v>#DIV/0!</v>
      </c>
      <c r="I160" s="35" t="e">
        <f ca="1" t="shared" si="42"/>
        <v>#REF!</v>
      </c>
      <c r="J160" s="36">
        <f t="shared" si="39"/>
      </c>
      <c r="K160" s="37">
        <f t="shared" si="40"/>
        <v>0</v>
      </c>
      <c r="L160" s="38">
        <f t="shared" si="43"/>
        <v>1</v>
      </c>
      <c r="M160" s="39">
        <f t="shared" si="44"/>
        <v>0.14795297932711812</v>
      </c>
      <c r="N160" s="35">
        <f t="shared" si="45"/>
        <v>0</v>
      </c>
      <c r="O160" s="35">
        <f t="shared" si="36"/>
        <v>-0.00993109039319012</v>
      </c>
      <c r="P160" s="35">
        <f t="shared" si="37"/>
        <v>1.0099310903931902</v>
      </c>
      <c r="Q160" s="39">
        <f t="shared" si="46"/>
        <v>6.758904109589034</v>
      </c>
    </row>
    <row r="161" spans="7:17" ht="12.75">
      <c r="G161" s="34">
        <f t="shared" si="41"/>
        <v>-148</v>
      </c>
      <c r="H161" s="35" t="e">
        <f t="shared" si="38"/>
        <v>#DIV/0!</v>
      </c>
      <c r="I161" s="35" t="e">
        <f ca="1" t="shared" si="42"/>
        <v>#REF!</v>
      </c>
      <c r="J161" s="36">
        <f t="shared" si="39"/>
      </c>
      <c r="K161" s="37">
        <f t="shared" si="40"/>
        <v>0</v>
      </c>
      <c r="L161" s="38">
        <f t="shared" si="43"/>
        <v>1</v>
      </c>
      <c r="M161" s="39">
        <f t="shared" si="44"/>
        <v>0.1469798657718122</v>
      </c>
      <c r="N161" s="35">
        <f t="shared" si="45"/>
        <v>0</v>
      </c>
      <c r="O161" s="35">
        <f t="shared" si="36"/>
        <v>-0.009932885906040278</v>
      </c>
      <c r="P161" s="35">
        <f t="shared" si="37"/>
        <v>1.0099328859060404</v>
      </c>
      <c r="Q161" s="39">
        <f t="shared" si="46"/>
        <v>6.803652968036523</v>
      </c>
    </row>
    <row r="162" spans="7:17" ht="12.75">
      <c r="G162" s="34">
        <f t="shared" si="41"/>
        <v>-149</v>
      </c>
      <c r="H162" s="35" t="e">
        <f t="shared" si="38"/>
        <v>#DIV/0!</v>
      </c>
      <c r="I162" s="35" t="e">
        <f ca="1" t="shared" si="42"/>
        <v>#REF!</v>
      </c>
      <c r="J162" s="36">
        <f t="shared" si="39"/>
      </c>
      <c r="K162" s="37">
        <f t="shared" si="40"/>
        <v>0</v>
      </c>
      <c r="L162" s="38">
        <f t="shared" si="43"/>
        <v>1</v>
      </c>
      <c r="M162" s="39">
        <f t="shared" si="44"/>
        <v>0.1460194692625685</v>
      </c>
      <c r="N162" s="35">
        <f t="shared" si="45"/>
        <v>0</v>
      </c>
      <c r="O162" s="35">
        <f t="shared" si="36"/>
        <v>-0.00993465795439393</v>
      </c>
      <c r="P162" s="35">
        <f t="shared" si="37"/>
        <v>1.009934657954394</v>
      </c>
      <c r="Q162" s="39">
        <f t="shared" si="46"/>
        <v>6.848401826484011</v>
      </c>
    </row>
    <row r="163" spans="7:17" ht="12.75">
      <c r="G163" s="34">
        <f t="shared" si="41"/>
        <v>-150</v>
      </c>
      <c r="H163" s="35" t="e">
        <f t="shared" si="38"/>
        <v>#DIV/0!</v>
      </c>
      <c r="I163" s="35" t="e">
        <f ca="1" t="shared" si="42"/>
        <v>#REF!</v>
      </c>
      <c r="J163" s="36">
        <f t="shared" si="39"/>
      </c>
      <c r="K163" s="37">
        <f t="shared" si="40"/>
        <v>0</v>
      </c>
      <c r="L163" s="38">
        <f t="shared" si="43"/>
        <v>1</v>
      </c>
      <c r="M163" s="39">
        <f t="shared" si="44"/>
        <v>0.1450715421303658</v>
      </c>
      <c r="N163" s="35">
        <f t="shared" si="45"/>
        <v>0</v>
      </c>
      <c r="O163" s="35">
        <f t="shared" si="36"/>
        <v>-0.009936406995230533</v>
      </c>
      <c r="P163" s="35">
        <f t="shared" si="37"/>
        <v>1.0099364069952306</v>
      </c>
      <c r="Q163" s="39">
        <f t="shared" si="46"/>
        <v>6.8931506849315</v>
      </c>
    </row>
    <row r="164" spans="7:17" ht="12.75">
      <c r="G164" s="34">
        <f aca="true" t="shared" si="47" ref="G164:G173">G163-1</f>
        <v>-151</v>
      </c>
      <c r="H164" s="35" t="e">
        <f aca="true" t="shared" si="48" ref="H164:H173">(D/U)*(U+(N-G164)*H163)/G164</f>
        <v>#DIV/0!</v>
      </c>
      <c r="I164" s="35" t="e">
        <f aca="true" ca="1" t="shared" si="49" ref="I164:I173">OFFSET($H$9,G164-1,0)</f>
        <v>#REF!</v>
      </c>
      <c r="J164" s="36">
        <f t="shared" si="39"/>
      </c>
      <c r="K164" s="37">
        <f aca="true" t="shared" si="50" ref="K164:K173">K163*Ratio*(G164+1)/(N-G164)</f>
        <v>0</v>
      </c>
      <c r="L164" s="38">
        <f aca="true" t="shared" si="51" ref="L164:L173">L163+K164</f>
        <v>1</v>
      </c>
      <c r="M164" s="39">
        <f aca="true" t="shared" si="52" ref="M164:M173">1/Q164</f>
        <v>0.14413584309595906</v>
      </c>
      <c r="N164" s="35">
        <f aca="true" t="shared" si="53" ref="N164:N173">K164/M164</f>
        <v>0</v>
      </c>
      <c r="O164" s="35">
        <f aca="true" t="shared" si="54" ref="O164:O173">G164/(Q164*U)</f>
        <v>-0.009938133473739643</v>
      </c>
      <c r="P164" s="35">
        <f t="shared" si="37"/>
        <v>1.0099381334737396</v>
      </c>
      <c r="Q164" s="39">
        <f aca="true" t="shared" si="55" ref="Q164:Q173">G164/U+(N-G164)/D</f>
        <v>6.937899543378989</v>
      </c>
    </row>
    <row r="165" spans="7:17" ht="12.75">
      <c r="G165" s="34">
        <f t="shared" si="47"/>
        <v>-152</v>
      </c>
      <c r="H165" s="35" t="e">
        <f t="shared" si="48"/>
        <v>#DIV/0!</v>
      </c>
      <c r="I165" s="35" t="e">
        <f ca="1" t="shared" si="49"/>
        <v>#REF!</v>
      </c>
      <c r="J165" s="36">
        <f t="shared" si="39"/>
      </c>
      <c r="K165" s="37">
        <f t="shared" si="50"/>
        <v>0</v>
      </c>
      <c r="L165" s="38">
        <f t="shared" si="51"/>
        <v>1</v>
      </c>
      <c r="M165" s="39">
        <f t="shared" si="52"/>
        <v>0.14321213706513222</v>
      </c>
      <c r="N165" s="35">
        <f t="shared" si="53"/>
        <v>0</v>
      </c>
      <c r="O165" s="35">
        <f t="shared" si="54"/>
        <v>-0.009939837823698675</v>
      </c>
      <c r="P165" s="35">
        <f t="shared" si="37"/>
        <v>1.0099398378236988</v>
      </c>
      <c r="Q165" s="39">
        <f t="shared" si="55"/>
        <v>6.982648401826477</v>
      </c>
    </row>
    <row r="166" spans="7:17" ht="12.75">
      <c r="G166" s="34">
        <f t="shared" si="47"/>
        <v>-153</v>
      </c>
      <c r="H166" s="35" t="e">
        <f t="shared" si="48"/>
        <v>#DIV/0!</v>
      </c>
      <c r="I166" s="35" t="e">
        <f ca="1" t="shared" si="49"/>
        <v>#REF!</v>
      </c>
      <c r="J166" s="36">
        <f t="shared" si="39"/>
      </c>
      <c r="K166" s="37">
        <f t="shared" si="50"/>
        <v>0</v>
      </c>
      <c r="L166" s="38">
        <f t="shared" si="51"/>
        <v>1</v>
      </c>
      <c r="M166" s="39">
        <f t="shared" si="52"/>
        <v>0.142300194931774</v>
      </c>
      <c r="N166" s="35">
        <f t="shared" si="53"/>
        <v>0</v>
      </c>
      <c r="O166" s="35">
        <f t="shared" si="54"/>
        <v>-0.009941520467836267</v>
      </c>
      <c r="P166" s="35">
        <f t="shared" si="37"/>
        <v>1.0099415204678364</v>
      </c>
      <c r="Q166" s="39">
        <f t="shared" si="55"/>
        <v>7.027397260273966</v>
      </c>
    </row>
    <row r="167" spans="7:17" ht="12.75">
      <c r="G167" s="34">
        <f t="shared" si="47"/>
        <v>-154</v>
      </c>
      <c r="H167" s="35" t="e">
        <f t="shared" si="48"/>
        <v>#DIV/0!</v>
      </c>
      <c r="I167" s="35" t="e">
        <f ca="1" t="shared" si="49"/>
        <v>#REF!</v>
      </c>
      <c r="J167" s="36">
        <f t="shared" si="39"/>
      </c>
      <c r="K167" s="37">
        <f t="shared" si="50"/>
        <v>0</v>
      </c>
      <c r="L167" s="38">
        <f t="shared" si="51"/>
        <v>1</v>
      </c>
      <c r="M167" s="39">
        <f t="shared" si="52"/>
        <v>0.1413997933884299</v>
      </c>
      <c r="N167" s="35">
        <f t="shared" si="53"/>
        <v>0</v>
      </c>
      <c r="O167" s="35">
        <f t="shared" si="54"/>
        <v>-0.009943181818181828</v>
      </c>
      <c r="P167" s="35">
        <f t="shared" si="37"/>
        <v>1.0099431818181819</v>
      </c>
      <c r="Q167" s="39">
        <f t="shared" si="55"/>
        <v>7.072146118721454</v>
      </c>
    </row>
    <row r="168" spans="7:17" ht="12.75">
      <c r="G168" s="34">
        <f t="shared" si="47"/>
        <v>-155</v>
      </c>
      <c r="H168" s="35" t="e">
        <f t="shared" si="48"/>
        <v>#DIV/0!</v>
      </c>
      <c r="I168" s="35" t="e">
        <f ca="1" t="shared" si="49"/>
        <v>#REF!</v>
      </c>
      <c r="J168" s="36">
        <f t="shared" si="39"/>
      </c>
      <c r="K168" s="37">
        <f t="shared" si="50"/>
        <v>0</v>
      </c>
      <c r="L168" s="38">
        <f t="shared" si="51"/>
        <v>1</v>
      </c>
      <c r="M168" s="39">
        <f t="shared" si="52"/>
        <v>0.14051071474400118</v>
      </c>
      <c r="N168" s="35">
        <f t="shared" si="53"/>
        <v>0</v>
      </c>
      <c r="O168" s="35">
        <f t="shared" si="54"/>
        <v>-0.009944822276401909</v>
      </c>
      <c r="P168" s="35">
        <f t="shared" si="37"/>
        <v>1.0099448222764018</v>
      </c>
      <c r="Q168" s="39">
        <f t="shared" si="55"/>
        <v>7.1168949771689425</v>
      </c>
    </row>
    <row r="169" spans="7:17" ht="12.75">
      <c r="G169" s="34">
        <f t="shared" si="47"/>
        <v>-156</v>
      </c>
      <c r="H169" s="35" t="e">
        <f t="shared" si="48"/>
        <v>#DIV/0!</v>
      </c>
      <c r="I169" s="35" t="e">
        <f ca="1" t="shared" si="49"/>
        <v>#REF!</v>
      </c>
      <c r="J169" s="36">
        <f t="shared" si="39"/>
      </c>
      <c r="K169" s="37">
        <f t="shared" si="50"/>
        <v>0</v>
      </c>
      <c r="L169" s="38">
        <f t="shared" si="51"/>
        <v>1</v>
      </c>
      <c r="M169" s="39">
        <f t="shared" si="52"/>
        <v>0.13963274674827864</v>
      </c>
      <c r="N169" s="35">
        <f t="shared" si="53"/>
        <v>0</v>
      </c>
      <c r="O169" s="35">
        <f t="shared" si="54"/>
        <v>-0.009946442234123958</v>
      </c>
      <c r="P169" s="35">
        <f t="shared" si="37"/>
        <v>1.009946442234124</v>
      </c>
      <c r="Q169" s="39">
        <f t="shared" si="55"/>
        <v>7.161643835616432</v>
      </c>
    </row>
    <row r="170" spans="7:17" ht="12.75">
      <c r="G170" s="34">
        <f t="shared" si="47"/>
        <v>-157</v>
      </c>
      <c r="H170" s="35" t="e">
        <f t="shared" si="48"/>
        <v>#DIV/0!</v>
      </c>
      <c r="I170" s="35" t="e">
        <f ca="1" t="shared" si="49"/>
        <v>#REF!</v>
      </c>
      <c r="J170" s="36">
        <f t="shared" si="39"/>
      </c>
      <c r="K170" s="37">
        <f t="shared" si="50"/>
        <v>0</v>
      </c>
      <c r="L170" s="38">
        <f t="shared" si="51"/>
        <v>1</v>
      </c>
      <c r="M170" s="39">
        <f t="shared" si="52"/>
        <v>0.1387656824230137</v>
      </c>
      <c r="N170" s="35">
        <f t="shared" si="53"/>
        <v>0</v>
      </c>
      <c r="O170" s="35">
        <f t="shared" si="54"/>
        <v>-0.009948042073248014</v>
      </c>
      <c r="P170" s="35">
        <f t="shared" si="37"/>
        <v>1.009948042073248</v>
      </c>
      <c r="Q170" s="39">
        <f t="shared" si="55"/>
        <v>7.206392694063919</v>
      </c>
    </row>
    <row r="171" spans="7:17" ht="12.75">
      <c r="G171" s="34">
        <f t="shared" si="47"/>
        <v>-158</v>
      </c>
      <c r="H171" s="35" t="e">
        <f t="shared" si="48"/>
        <v>#DIV/0!</v>
      </c>
      <c r="I171" s="35" t="e">
        <f ca="1" t="shared" si="49"/>
        <v>#REF!</v>
      </c>
      <c r="J171" s="36">
        <f t="shared" si="39"/>
      </c>
      <c r="K171" s="37">
        <f t="shared" si="50"/>
        <v>0</v>
      </c>
      <c r="L171" s="38">
        <f t="shared" si="51"/>
        <v>1</v>
      </c>
      <c r="M171" s="39">
        <f t="shared" si="52"/>
        <v>0.13790931989924446</v>
      </c>
      <c r="N171" s="35">
        <f t="shared" si="53"/>
        <v>0</v>
      </c>
      <c r="O171" s="35">
        <f t="shared" si="54"/>
        <v>-0.00994962216624686</v>
      </c>
      <c r="P171" s="35">
        <f t="shared" si="37"/>
        <v>1.009949622166247</v>
      </c>
      <c r="Q171" s="39">
        <f t="shared" si="55"/>
        <v>7.251141552511409</v>
      </c>
    </row>
    <row r="172" spans="7:17" ht="12.75">
      <c r="G172" s="34">
        <f t="shared" si="47"/>
        <v>-159</v>
      </c>
      <c r="H172" s="35" t="e">
        <f t="shared" si="48"/>
        <v>#DIV/0!</v>
      </c>
      <c r="I172" s="35" t="e">
        <f ca="1" t="shared" si="49"/>
        <v>#REF!</v>
      </c>
      <c r="J172" s="36">
        <f t="shared" si="39"/>
      </c>
      <c r="K172" s="37">
        <f t="shared" si="50"/>
        <v>0</v>
      </c>
      <c r="L172" s="38">
        <f t="shared" si="51"/>
        <v>1</v>
      </c>
      <c r="M172" s="39">
        <f t="shared" si="52"/>
        <v>0.13706346226060848</v>
      </c>
      <c r="N172" s="35">
        <f t="shared" si="53"/>
        <v>0</v>
      </c>
      <c r="O172" s="35">
        <f t="shared" si="54"/>
        <v>-0.009951182876455135</v>
      </c>
      <c r="P172" s="35">
        <f t="shared" si="37"/>
        <v>1.0099511828764551</v>
      </c>
      <c r="Q172" s="39">
        <f t="shared" si="55"/>
        <v>7.295890410958896</v>
      </c>
    </row>
    <row r="173" spans="7:17" ht="12.75">
      <c r="G173" s="34">
        <f t="shared" si="47"/>
        <v>-160</v>
      </c>
      <c r="H173" s="35" t="e">
        <f t="shared" si="48"/>
        <v>#DIV/0!</v>
      </c>
      <c r="I173" s="35" t="e">
        <f ca="1" t="shared" si="49"/>
        <v>#REF!</v>
      </c>
      <c r="J173" s="36">
        <f t="shared" si="39"/>
      </c>
      <c r="K173" s="37">
        <f t="shared" si="50"/>
        <v>0</v>
      </c>
      <c r="L173" s="38">
        <f t="shared" si="51"/>
        <v>1</v>
      </c>
      <c r="M173" s="39">
        <f t="shared" si="52"/>
        <v>0.1362279173923863</v>
      </c>
      <c r="N173" s="35">
        <f t="shared" si="53"/>
        <v>0</v>
      </c>
      <c r="O173" s="35">
        <f t="shared" si="54"/>
        <v>-0.009952724558347857</v>
      </c>
      <c r="P173" s="35">
        <f t="shared" si="37"/>
        <v>1.009952724558348</v>
      </c>
      <c r="Q173" s="39">
        <f t="shared" si="55"/>
        <v>7.340639269406386</v>
      </c>
    </row>
    <row r="174" spans="7:17" ht="12.75">
      <c r="G174" s="34">
        <f aca="true" t="shared" si="56" ref="G174:G237">G173-1</f>
        <v>-161</v>
      </c>
      <c r="H174" s="35" t="e">
        <f aca="true" t="shared" si="57" ref="H174:H237">(D/U)*(U+(N-G174)*H173)/G174</f>
        <v>#DIV/0!</v>
      </c>
      <c r="I174" s="35" t="e">
        <f aca="true" ca="1" t="shared" si="58" ref="I174:I237">OFFSET($H$9,G174-1,0)</f>
        <v>#REF!</v>
      </c>
      <c r="J174" s="36">
        <f t="shared" si="39"/>
      </c>
      <c r="K174" s="37">
        <f aca="true" t="shared" si="59" ref="K174:K237">K173*Ratio*(G174+1)/(N-G174)</f>
        <v>0</v>
      </c>
      <c r="L174" s="38">
        <f aca="true" t="shared" si="60" ref="L174:L237">L173+K174</f>
        <v>1</v>
      </c>
      <c r="M174" s="39">
        <f aca="true" t="shared" si="61" ref="M174:M237">1/Q174</f>
        <v>0.13540249783603325</v>
      </c>
      <c r="N174" s="35">
        <f aca="true" t="shared" si="62" ref="N174:N237">K174/M174</f>
        <v>0</v>
      </c>
      <c r="O174" s="35">
        <f aca="true" t="shared" si="63" ref="O174:O237">G174/(Q174*U)</f>
        <v>-0.009954247557808838</v>
      </c>
      <c r="P174" s="35">
        <f t="shared" si="37"/>
        <v>1.009954247557809</v>
      </c>
      <c r="Q174" s="39">
        <f aca="true" t="shared" si="64" ref="Q174:Q237">G174/U+(N-G174)/D</f>
        <v>7.385388127853875</v>
      </c>
    </row>
    <row r="175" spans="7:17" ht="12.75">
      <c r="G175" s="34">
        <f t="shared" si="56"/>
        <v>-162</v>
      </c>
      <c r="H175" s="35" t="e">
        <f t="shared" si="57"/>
        <v>#DIV/0!</v>
      </c>
      <c r="I175" s="35" t="e">
        <f ca="1" t="shared" si="58"/>
        <v>#REF!</v>
      </c>
      <c r="J175" s="36">
        <f t="shared" si="39"/>
      </c>
      <c r="K175" s="37">
        <f t="shared" si="59"/>
        <v>0</v>
      </c>
      <c r="L175" s="38">
        <f t="shared" si="60"/>
        <v>1</v>
      </c>
      <c r="M175" s="39">
        <f t="shared" si="61"/>
        <v>0.1345870206489677</v>
      </c>
      <c r="N175" s="35">
        <f t="shared" si="62"/>
        <v>0</v>
      </c>
      <c r="O175" s="35">
        <f t="shared" si="63"/>
        <v>-0.00995575221238939</v>
      </c>
      <c r="P175" s="35">
        <f t="shared" si="37"/>
        <v>1.0099557522123894</v>
      </c>
      <c r="Q175" s="39">
        <f t="shared" si="64"/>
        <v>7.430136986301362</v>
      </c>
    </row>
    <row r="176" spans="7:17" ht="12.75">
      <c r="G176" s="34">
        <f t="shared" si="56"/>
        <v>-163</v>
      </c>
      <c r="H176" s="35" t="e">
        <f t="shared" si="57"/>
        <v>#DIV/0!</v>
      </c>
      <c r="I176" s="35" t="e">
        <f ca="1" t="shared" si="58"/>
        <v>#REF!</v>
      </c>
      <c r="J176" s="36">
        <f t="shared" si="39"/>
      </c>
      <c r="K176" s="37">
        <f t="shared" si="59"/>
        <v>0</v>
      </c>
      <c r="L176" s="38">
        <f t="shared" si="60"/>
        <v>1</v>
      </c>
      <c r="M176" s="39">
        <f t="shared" si="61"/>
        <v>0.13378130726939536</v>
      </c>
      <c r="N176" s="35">
        <f t="shared" si="62"/>
        <v>0</v>
      </c>
      <c r="O176" s="35">
        <f t="shared" si="63"/>
        <v>-0.009957238851557736</v>
      </c>
      <c r="P176" s="35">
        <f t="shared" si="37"/>
        <v>1.0099572388515576</v>
      </c>
      <c r="Q176" s="39">
        <f t="shared" si="64"/>
        <v>7.474885844748852</v>
      </c>
    </row>
    <row r="177" spans="7:17" ht="12.75">
      <c r="G177" s="34">
        <f t="shared" si="56"/>
        <v>-164</v>
      </c>
      <c r="H177" s="35" t="e">
        <f t="shared" si="57"/>
        <v>#DIV/0!</v>
      </c>
      <c r="I177" s="35" t="e">
        <f ca="1" t="shared" si="58"/>
        <v>#REF!</v>
      </c>
      <c r="J177" s="36">
        <f t="shared" si="39"/>
      </c>
      <c r="K177" s="37">
        <f t="shared" si="59"/>
        <v>0</v>
      </c>
      <c r="L177" s="38">
        <f t="shared" si="60"/>
        <v>1</v>
      </c>
      <c r="M177" s="39">
        <f t="shared" si="61"/>
        <v>0.1329851833859608</v>
      </c>
      <c r="N177" s="35">
        <f t="shared" si="62"/>
        <v>0</v>
      </c>
      <c r="O177" s="35">
        <f t="shared" si="63"/>
        <v>-0.00995870779693953</v>
      </c>
      <c r="P177" s="35">
        <f t="shared" si="37"/>
        <v>1.0099587077969396</v>
      </c>
      <c r="Q177" s="39">
        <f t="shared" si="64"/>
        <v>7.519634703196339</v>
      </c>
    </row>
    <row r="178" spans="7:17" ht="12.75">
      <c r="G178" s="34">
        <f t="shared" si="56"/>
        <v>-165</v>
      </c>
      <c r="H178" s="35" t="e">
        <f t="shared" si="57"/>
        <v>#DIV/0!</v>
      </c>
      <c r="I178" s="35" t="e">
        <f ca="1" t="shared" si="58"/>
        <v>#REF!</v>
      </c>
      <c r="J178" s="36">
        <f t="shared" si="39"/>
      </c>
      <c r="K178" s="37">
        <f t="shared" si="59"/>
        <v>0</v>
      </c>
      <c r="L178" s="38">
        <f t="shared" si="60"/>
        <v>1</v>
      </c>
      <c r="M178" s="39">
        <f t="shared" si="61"/>
        <v>0.13219847881202476</v>
      </c>
      <c r="N178" s="35">
        <f t="shared" si="62"/>
        <v>0</v>
      </c>
      <c r="O178" s="35">
        <f t="shared" si="63"/>
        <v>-0.00996015936254981</v>
      </c>
      <c r="P178" s="35">
        <f t="shared" si="37"/>
        <v>1.0099601593625498</v>
      </c>
      <c r="Q178" s="39">
        <f t="shared" si="64"/>
        <v>7.564383561643829</v>
      </c>
    </row>
    <row r="179" spans="7:17" ht="12.75">
      <c r="G179" s="34">
        <f t="shared" si="56"/>
        <v>-166</v>
      </c>
      <c r="H179" s="35" t="e">
        <f t="shared" si="57"/>
        <v>#DIV/0!</v>
      </c>
      <c r="I179" s="35" t="e">
        <f ca="1" t="shared" si="58"/>
        <v>#REF!</v>
      </c>
      <c r="J179" s="36">
        <f t="shared" si="39"/>
      </c>
      <c r="K179" s="37">
        <f t="shared" si="59"/>
        <v>0</v>
      </c>
      <c r="L179" s="38">
        <f t="shared" si="60"/>
        <v>1</v>
      </c>
      <c r="M179" s="39">
        <f t="shared" si="61"/>
        <v>0.1314210273643784</v>
      </c>
      <c r="N179" s="35">
        <f t="shared" si="62"/>
        <v>0</v>
      </c>
      <c r="O179" s="35">
        <f t="shared" si="63"/>
        <v>-0.009961593855016812</v>
      </c>
      <c r="P179" s="35">
        <f t="shared" si="37"/>
        <v>1.0099615938550168</v>
      </c>
      <c r="Q179" s="39">
        <f t="shared" si="64"/>
        <v>7.609132420091317</v>
      </c>
    </row>
    <row r="180" spans="7:17" ht="12.75">
      <c r="G180" s="34">
        <f t="shared" si="56"/>
        <v>-167</v>
      </c>
      <c r="H180" s="35" t="e">
        <f t="shared" si="57"/>
        <v>#DIV/0!</v>
      </c>
      <c r="I180" s="35" t="e">
        <f ca="1" t="shared" si="58"/>
        <v>#REF!</v>
      </c>
      <c r="J180" s="36">
        <f t="shared" si="39"/>
      </c>
      <c r="K180" s="37">
        <f t="shared" si="59"/>
        <v>0</v>
      </c>
      <c r="L180" s="38">
        <f t="shared" si="60"/>
        <v>1</v>
      </c>
      <c r="M180" s="39">
        <f t="shared" si="61"/>
        <v>0.1306526667462118</v>
      </c>
      <c r="N180" s="35">
        <f t="shared" si="62"/>
        <v>0</v>
      </c>
      <c r="O180" s="35">
        <f t="shared" si="63"/>
        <v>-0.009963011573797885</v>
      </c>
      <c r="P180" s="35">
        <f t="shared" si="37"/>
        <v>1.0099630115737979</v>
      </c>
      <c r="Q180" s="39">
        <f t="shared" si="64"/>
        <v>7.6538812785388055</v>
      </c>
    </row>
    <row r="181" spans="7:17" ht="12.75">
      <c r="G181" s="34">
        <f t="shared" si="56"/>
        <v>-168</v>
      </c>
      <c r="H181" s="35" t="e">
        <f t="shared" si="57"/>
        <v>#DIV/0!</v>
      </c>
      <c r="I181" s="35" t="e">
        <f ca="1" t="shared" si="58"/>
        <v>#REF!</v>
      </c>
      <c r="J181" s="36">
        <f t="shared" si="39"/>
      </c>
      <c r="K181" s="37">
        <f t="shared" si="59"/>
        <v>0</v>
      </c>
      <c r="L181" s="38">
        <f t="shared" si="60"/>
        <v>1</v>
      </c>
      <c r="M181" s="39">
        <f t="shared" si="61"/>
        <v>0.12989323843416384</v>
      </c>
      <c r="N181" s="35">
        <f t="shared" si="62"/>
        <v>0</v>
      </c>
      <c r="O181" s="35">
        <f t="shared" si="63"/>
        <v>-0.009964412811387909</v>
      </c>
      <c r="P181" s="35">
        <f t="shared" si="37"/>
        <v>1.0099644128113878</v>
      </c>
      <c r="Q181" s="39">
        <f t="shared" si="64"/>
        <v>7.698630136986294</v>
      </c>
    </row>
    <row r="182" spans="7:17" ht="12.75">
      <c r="G182" s="34">
        <f t="shared" si="56"/>
        <v>-169</v>
      </c>
      <c r="H182" s="35" t="e">
        <f t="shared" si="57"/>
        <v>#DIV/0!</v>
      </c>
      <c r="I182" s="35" t="e">
        <f ca="1" t="shared" si="58"/>
        <v>#REF!</v>
      </c>
      <c r="J182" s="36">
        <f t="shared" si="39"/>
      </c>
      <c r="K182" s="37">
        <f t="shared" si="59"/>
        <v>0</v>
      </c>
      <c r="L182" s="38">
        <f t="shared" si="60"/>
        <v>1</v>
      </c>
      <c r="M182" s="39">
        <f t="shared" si="61"/>
        <v>0.12914258756928895</v>
      </c>
      <c r="N182" s="35">
        <f t="shared" si="62"/>
        <v>0</v>
      </c>
      <c r="O182" s="35">
        <f t="shared" si="63"/>
        <v>-0.009965797853520473</v>
      </c>
      <c r="P182" s="35">
        <f t="shared" si="37"/>
        <v>1.0099657978535204</v>
      </c>
      <c r="Q182" s="39">
        <f t="shared" si="64"/>
        <v>7.743378995433782</v>
      </c>
    </row>
    <row r="183" spans="7:17" ht="12.75">
      <c r="G183" s="34">
        <f t="shared" si="56"/>
        <v>-170</v>
      </c>
      <c r="H183" s="35" t="e">
        <f t="shared" si="57"/>
        <v>#DIV/0!</v>
      </c>
      <c r="I183" s="35" t="e">
        <f ca="1" t="shared" si="58"/>
        <v>#REF!</v>
      </c>
      <c r="J183" s="36">
        <f t="shared" si="39"/>
      </c>
      <c r="K183" s="37">
        <f t="shared" si="59"/>
        <v>0</v>
      </c>
      <c r="L183" s="38">
        <f t="shared" si="60"/>
        <v>1</v>
      </c>
      <c r="M183" s="39">
        <f t="shared" si="61"/>
        <v>0.1284005628517825</v>
      </c>
      <c r="N183" s="35">
        <f t="shared" si="62"/>
        <v>0</v>
      </c>
      <c r="O183" s="35">
        <f t="shared" si="63"/>
        <v>-0.009967166979362112</v>
      </c>
      <c r="P183" s="35">
        <f t="shared" si="37"/>
        <v>1.0099671669793622</v>
      </c>
      <c r="Q183" s="39">
        <f t="shared" si="64"/>
        <v>7.788127853881271</v>
      </c>
    </row>
    <row r="184" spans="7:17" ht="12.75">
      <c r="G184" s="34">
        <f t="shared" si="56"/>
        <v>-171</v>
      </c>
      <c r="H184" s="35" t="e">
        <f t="shared" si="57"/>
        <v>#DIV/0!</v>
      </c>
      <c r="I184" s="35" t="e">
        <f ca="1" t="shared" si="58"/>
        <v>#REF!</v>
      </c>
      <c r="J184" s="36">
        <f t="shared" si="39"/>
      </c>
      <c r="K184" s="37">
        <f t="shared" si="59"/>
        <v>0</v>
      </c>
      <c r="L184" s="38">
        <f t="shared" si="60"/>
        <v>1</v>
      </c>
      <c r="M184" s="39">
        <f t="shared" si="61"/>
        <v>0.12766701643931455</v>
      </c>
      <c r="N184" s="35">
        <f t="shared" si="62"/>
        <v>0</v>
      </c>
      <c r="O184" s="35">
        <f t="shared" si="63"/>
        <v>-0.009968520461699904</v>
      </c>
      <c r="P184" s="35">
        <f t="shared" si="37"/>
        <v>1.0099685204617</v>
      </c>
      <c r="Q184" s="39">
        <f t="shared" si="64"/>
        <v>7.83287671232876</v>
      </c>
    </row>
    <row r="185" spans="7:17" ht="12.75">
      <c r="G185" s="34">
        <f t="shared" si="56"/>
        <v>-172</v>
      </c>
      <c r="H185" s="35" t="e">
        <f t="shared" si="57"/>
        <v>#DIV/0!</v>
      </c>
      <c r="I185" s="35" t="e">
        <f ca="1" t="shared" si="58"/>
        <v>#REF!</v>
      </c>
      <c r="J185" s="36">
        <f t="shared" si="39"/>
      </c>
      <c r="K185" s="37">
        <f t="shared" si="59"/>
        <v>0</v>
      </c>
      <c r="L185" s="38">
        <f t="shared" si="60"/>
        <v>1</v>
      </c>
      <c r="M185" s="39">
        <f t="shared" si="61"/>
        <v>0.12694180384882925</v>
      </c>
      <c r="N185" s="35">
        <f t="shared" si="62"/>
        <v>0</v>
      </c>
      <c r="O185" s="35">
        <f t="shared" si="63"/>
        <v>-0.009969858567122663</v>
      </c>
      <c r="P185" s="35">
        <f t="shared" si="37"/>
        <v>1.0099698585671226</v>
      </c>
      <c r="Q185" s="39">
        <f t="shared" si="64"/>
        <v>7.877625570776248</v>
      </c>
    </row>
    <row r="186" spans="7:17" ht="12.75">
      <c r="G186" s="34">
        <f t="shared" si="56"/>
        <v>-173</v>
      </c>
      <c r="H186" s="35" t="e">
        <f t="shared" si="57"/>
        <v>#DIV/0!</v>
      </c>
      <c r="I186" s="35" t="e">
        <f ca="1" t="shared" si="58"/>
        <v>#REF!</v>
      </c>
      <c r="J186" s="36">
        <f t="shared" si="39"/>
      </c>
      <c r="K186" s="37">
        <f t="shared" si="59"/>
        <v>0</v>
      </c>
      <c r="L186" s="38">
        <f t="shared" si="60"/>
        <v>1</v>
      </c>
      <c r="M186" s="39">
        <f t="shared" si="61"/>
        <v>0.12622478386167157</v>
      </c>
      <c r="N186" s="35">
        <f t="shared" si="62"/>
        <v>0</v>
      </c>
      <c r="O186" s="35">
        <f t="shared" si="63"/>
        <v>-0.009971181556195974</v>
      </c>
      <c r="P186" s="35">
        <f t="shared" si="37"/>
        <v>1.009971181556196</v>
      </c>
      <c r="Q186" s="39">
        <f t="shared" si="64"/>
        <v>7.922374429223737</v>
      </c>
    </row>
    <row r="187" spans="7:17" ht="12.75">
      <c r="G187" s="34">
        <f t="shared" si="56"/>
        <v>-174</v>
      </c>
      <c r="H187" s="35" t="e">
        <f t="shared" si="57"/>
        <v>#DIV/0!</v>
      </c>
      <c r="I187" s="35" t="e">
        <f ca="1" t="shared" si="58"/>
        <v>#REF!</v>
      </c>
      <c r="J187" s="36">
        <f t="shared" si="39"/>
      </c>
      <c r="K187" s="37">
        <f t="shared" si="59"/>
        <v>0</v>
      </c>
      <c r="L187" s="38">
        <f t="shared" si="60"/>
        <v>1</v>
      </c>
      <c r="M187" s="39">
        <f t="shared" si="61"/>
        <v>0.1255158184319121</v>
      </c>
      <c r="N187" s="35">
        <f t="shared" si="62"/>
        <v>0</v>
      </c>
      <c r="O187" s="35">
        <f t="shared" si="63"/>
        <v>-0.009972489683631371</v>
      </c>
      <c r="P187" s="35">
        <f t="shared" si="37"/>
        <v>1.0099724896836313</v>
      </c>
      <c r="Q187" s="39">
        <f t="shared" si="64"/>
        <v>7.967123287671225</v>
      </c>
    </row>
    <row r="188" spans="7:17" ht="12.75">
      <c r="G188" s="34">
        <f t="shared" si="56"/>
        <v>-175</v>
      </c>
      <c r="H188" s="35" t="e">
        <f t="shared" si="57"/>
        <v>#DIV/0!</v>
      </c>
      <c r="I188" s="35" t="e">
        <f ca="1" t="shared" si="58"/>
        <v>#REF!</v>
      </c>
      <c r="J188" s="36">
        <f t="shared" si="39"/>
      </c>
      <c r="K188" s="37">
        <f t="shared" si="59"/>
        <v>0</v>
      </c>
      <c r="L188" s="38">
        <f t="shared" si="60"/>
        <v>1</v>
      </c>
      <c r="M188" s="39">
        <f t="shared" si="61"/>
        <v>0.12481477259774319</v>
      </c>
      <c r="N188" s="35">
        <f t="shared" si="62"/>
        <v>0</v>
      </c>
      <c r="O188" s="35">
        <f t="shared" si="63"/>
        <v>-0.0099737831984498</v>
      </c>
      <c r="P188" s="35">
        <f t="shared" si="37"/>
        <v>1.0099737831984499</v>
      </c>
      <c r="Q188" s="39">
        <f t="shared" si="64"/>
        <v>8.011872146118714</v>
      </c>
    </row>
    <row r="189" spans="7:17" ht="12.75">
      <c r="G189" s="34">
        <f t="shared" si="56"/>
        <v>-176</v>
      </c>
      <c r="H189" s="35" t="e">
        <f t="shared" si="57"/>
        <v>#DIV/0!</v>
      </c>
      <c r="I189" s="35" t="e">
        <f ca="1" t="shared" si="58"/>
        <v>#REF!</v>
      </c>
      <c r="J189" s="36">
        <f t="shared" si="39"/>
      </c>
      <c r="K189" s="37">
        <f t="shared" si="59"/>
        <v>0</v>
      </c>
      <c r="L189" s="38">
        <f t="shared" si="60"/>
        <v>1</v>
      </c>
      <c r="M189" s="39">
        <f t="shared" si="61"/>
        <v>0.12412151439582872</v>
      </c>
      <c r="N189" s="35">
        <f t="shared" si="62"/>
        <v>0</v>
      </c>
      <c r="O189" s="35">
        <f t="shared" si="63"/>
        <v>-0.00997506234413966</v>
      </c>
      <c r="P189" s="35">
        <f t="shared" si="37"/>
        <v>1.0099750623441397</v>
      </c>
      <c r="Q189" s="39">
        <f t="shared" si="64"/>
        <v>8.056621004566203</v>
      </c>
    </row>
    <row r="190" spans="7:17" ht="12.75">
      <c r="G190" s="34">
        <f t="shared" si="56"/>
        <v>-177</v>
      </c>
      <c r="H190" s="35" t="e">
        <f t="shared" si="57"/>
        <v>#DIV/0!</v>
      </c>
      <c r="I190" s="35" t="e">
        <f ca="1" t="shared" si="58"/>
        <v>#REF!</v>
      </c>
      <c r="J190" s="36">
        <f t="shared" si="39"/>
      </c>
      <c r="K190" s="37">
        <f t="shared" si="59"/>
        <v>0</v>
      </c>
      <c r="L190" s="38">
        <f t="shared" si="60"/>
        <v>1</v>
      </c>
      <c r="M190" s="39">
        <f t="shared" si="61"/>
        <v>0.12343591477849183</v>
      </c>
      <c r="N190" s="35">
        <f t="shared" si="62"/>
        <v>0</v>
      </c>
      <c r="O190" s="35">
        <f t="shared" si="63"/>
        <v>-0.009976327358809614</v>
      </c>
      <c r="P190" s="35">
        <f t="shared" si="37"/>
        <v>1.0099763273588096</v>
      </c>
      <c r="Q190" s="39">
        <f t="shared" si="64"/>
        <v>8.10136986301369</v>
      </c>
    </row>
    <row r="191" spans="7:17" ht="12.75">
      <c r="G191" s="34">
        <f t="shared" si="56"/>
        <v>-178</v>
      </c>
      <c r="H191" s="35" t="e">
        <f t="shared" si="57"/>
        <v>#DIV/0!</v>
      </c>
      <c r="I191" s="35" t="e">
        <f ca="1" t="shared" si="58"/>
        <v>#REF!</v>
      </c>
      <c r="J191" s="36">
        <f t="shared" si="39"/>
      </c>
      <c r="K191" s="37">
        <f t="shared" si="59"/>
        <v>0</v>
      </c>
      <c r="L191" s="38">
        <f t="shared" si="60"/>
        <v>1</v>
      </c>
      <c r="M191" s="39">
        <f t="shared" si="61"/>
        <v>0.12275784753363242</v>
      </c>
      <c r="N191" s="35">
        <f t="shared" si="62"/>
        <v>0</v>
      </c>
      <c r="O191" s="35">
        <f t="shared" si="63"/>
        <v>-0.009977578475336334</v>
      </c>
      <c r="P191" s="35">
        <f t="shared" si="37"/>
        <v>1.0099775784753364</v>
      </c>
      <c r="Q191" s="39">
        <f t="shared" si="64"/>
        <v>8.146118721461178</v>
      </c>
    </row>
    <row r="192" spans="7:17" ht="12.75">
      <c r="G192" s="34">
        <f t="shared" si="56"/>
        <v>-179</v>
      </c>
      <c r="H192" s="35" t="e">
        <f t="shared" si="57"/>
        <v>#DIV/0!</v>
      </c>
      <c r="I192" s="35" t="e">
        <f ca="1" t="shared" si="58"/>
        <v>#REF!</v>
      </c>
      <c r="J192" s="36">
        <f t="shared" si="39"/>
      </c>
      <c r="K192" s="37">
        <f t="shared" si="59"/>
        <v>0</v>
      </c>
      <c r="L192" s="38">
        <f t="shared" si="60"/>
        <v>1</v>
      </c>
      <c r="M192" s="39">
        <f t="shared" si="61"/>
        <v>0.1220871892072696</v>
      </c>
      <c r="N192" s="35">
        <f t="shared" si="62"/>
        <v>0</v>
      </c>
      <c r="O192" s="35">
        <f t="shared" si="63"/>
        <v>-0.009978815921507424</v>
      </c>
      <c r="P192" s="35">
        <f t="shared" si="37"/>
        <v>1.0099788159215075</v>
      </c>
      <c r="Q192" s="39">
        <f t="shared" si="64"/>
        <v>8.190867579908668</v>
      </c>
    </row>
    <row r="193" spans="7:17" ht="12.75">
      <c r="G193" s="34">
        <f t="shared" si="56"/>
        <v>-180</v>
      </c>
      <c r="H193" s="35" t="e">
        <f t="shared" si="57"/>
        <v>#DIV/0!</v>
      </c>
      <c r="I193" s="35" t="e">
        <f ca="1" t="shared" si="58"/>
        <v>#REF!</v>
      </c>
      <c r="J193" s="36">
        <f t="shared" si="39"/>
      </c>
      <c r="K193" s="37">
        <f t="shared" si="59"/>
        <v>0</v>
      </c>
      <c r="L193" s="38">
        <f t="shared" si="60"/>
        <v>1</v>
      </c>
      <c r="M193" s="39">
        <f t="shared" si="61"/>
        <v>0.12142381902860956</v>
      </c>
      <c r="N193" s="35">
        <f t="shared" si="62"/>
        <v>0</v>
      </c>
      <c r="O193" s="35">
        <f t="shared" si="63"/>
        <v>-0.00998003992015969</v>
      </c>
      <c r="P193" s="35">
        <f t="shared" si="37"/>
        <v>1.0099800399201597</v>
      </c>
      <c r="Q193" s="39">
        <f t="shared" si="64"/>
        <v>8.235616438356157</v>
      </c>
    </row>
    <row r="194" spans="7:17" ht="12.75">
      <c r="G194" s="34">
        <f t="shared" si="56"/>
        <v>-181</v>
      </c>
      <c r="H194" s="35" t="e">
        <f t="shared" si="57"/>
        <v>#DIV/0!</v>
      </c>
      <c r="I194" s="35" t="e">
        <f ca="1" t="shared" si="58"/>
        <v>#REF!</v>
      </c>
      <c r="J194" s="36">
        <f t="shared" si="39"/>
      </c>
      <c r="K194" s="37">
        <f t="shared" si="59"/>
        <v>0</v>
      </c>
      <c r="L194" s="38">
        <f t="shared" si="60"/>
        <v>1</v>
      </c>
      <c r="M194" s="39">
        <f t="shared" si="61"/>
        <v>0.12076761883754286</v>
      </c>
      <c r="N194" s="35">
        <f t="shared" si="62"/>
        <v>0</v>
      </c>
      <c r="O194" s="35">
        <f t="shared" si="63"/>
        <v>-0.009981250689312902</v>
      </c>
      <c r="P194" s="35">
        <f t="shared" si="37"/>
        <v>1.0099812506893129</v>
      </c>
      <c r="Q194" s="39">
        <f t="shared" si="64"/>
        <v>8.280365296803645</v>
      </c>
    </row>
    <row r="195" spans="7:17" ht="12.75">
      <c r="G195" s="34">
        <f t="shared" si="56"/>
        <v>-182</v>
      </c>
      <c r="H195" s="35" t="e">
        <f t="shared" si="57"/>
        <v>#DIV/0!</v>
      </c>
      <c r="I195" s="35" t="e">
        <f ca="1" t="shared" si="58"/>
        <v>#REF!</v>
      </c>
      <c r="J195" s="36">
        <f t="shared" si="39"/>
      </c>
      <c r="K195" s="37">
        <f t="shared" si="59"/>
        <v>0</v>
      </c>
      <c r="L195" s="38">
        <f t="shared" si="60"/>
        <v>1</v>
      </c>
      <c r="M195" s="39">
        <f t="shared" si="61"/>
        <v>0.12011847301448014</v>
      </c>
      <c r="N195" s="35">
        <f t="shared" si="62"/>
        <v>0</v>
      </c>
      <c r="O195" s="35">
        <f t="shared" si="63"/>
        <v>-0.009982448442299265</v>
      </c>
      <c r="P195" s="35">
        <f t="shared" si="37"/>
        <v>1.0099824484422992</v>
      </c>
      <c r="Q195" s="39">
        <f t="shared" si="64"/>
        <v>8.325114155251134</v>
      </c>
    </row>
    <row r="196" spans="7:17" ht="12.75">
      <c r="G196" s="34">
        <f t="shared" si="56"/>
        <v>-183</v>
      </c>
      <c r="H196" s="35" t="e">
        <f t="shared" si="57"/>
        <v>#DIV/0!</v>
      </c>
      <c r="I196" s="35" t="e">
        <f ca="1" t="shared" si="58"/>
        <v>#REF!</v>
      </c>
      <c r="J196" s="36">
        <f t="shared" si="39"/>
      </c>
      <c r="K196" s="37">
        <f t="shared" si="59"/>
        <v>0</v>
      </c>
      <c r="L196" s="38">
        <f t="shared" si="60"/>
        <v>1</v>
      </c>
      <c r="M196" s="39">
        <f t="shared" si="61"/>
        <v>0.11947626841243875</v>
      </c>
      <c r="N196" s="35">
        <f t="shared" si="62"/>
        <v>0</v>
      </c>
      <c r="O196" s="35">
        <f t="shared" si="63"/>
        <v>-0.009983633387888716</v>
      </c>
      <c r="P196" s="35">
        <f t="shared" si="37"/>
        <v>1.0099836333878887</v>
      </c>
      <c r="Q196" s="39">
        <f t="shared" si="64"/>
        <v>8.369863013698621</v>
      </c>
    </row>
    <row r="197" spans="7:17" ht="12.75">
      <c r="G197" s="34">
        <f t="shared" si="56"/>
        <v>-184</v>
      </c>
      <c r="H197" s="35" t="e">
        <f t="shared" si="57"/>
        <v>#DIV/0!</v>
      </c>
      <c r="I197" s="35" t="e">
        <f ca="1" t="shared" si="58"/>
        <v>#REF!</v>
      </c>
      <c r="J197" s="36">
        <f t="shared" si="39"/>
      </c>
      <c r="K197" s="37">
        <f t="shared" si="59"/>
        <v>0</v>
      </c>
      <c r="L197" s="38">
        <f t="shared" si="60"/>
        <v>1</v>
      </c>
      <c r="M197" s="39">
        <f t="shared" si="61"/>
        <v>0.11884089429129596</v>
      </c>
      <c r="N197" s="35">
        <f t="shared" si="62"/>
        <v>0</v>
      </c>
      <c r="O197" s="35">
        <f t="shared" si="63"/>
        <v>-0.009984805730410256</v>
      </c>
      <c r="P197" s="35">
        <f t="shared" si="37"/>
        <v>1.0099848057304102</v>
      </c>
      <c r="Q197" s="39">
        <f t="shared" si="64"/>
        <v>8.41461187214611</v>
      </c>
    </row>
    <row r="198" spans="7:17" ht="12.75">
      <c r="G198" s="34">
        <f t="shared" si="56"/>
        <v>-185</v>
      </c>
      <c r="H198" s="35" t="e">
        <f t="shared" si="57"/>
        <v>#DIV/0!</v>
      </c>
      <c r="I198" s="35" t="e">
        <f ca="1" t="shared" si="58"/>
        <v>#REF!</v>
      </c>
      <c r="J198" s="36">
        <f t="shared" si="39"/>
      </c>
      <c r="K198" s="37">
        <f t="shared" si="59"/>
        <v>0</v>
      </c>
      <c r="L198" s="38">
        <f t="shared" si="60"/>
        <v>1</v>
      </c>
      <c r="M198" s="39">
        <f t="shared" si="61"/>
        <v>0.11821224225412946</v>
      </c>
      <c r="N198" s="35">
        <f t="shared" si="62"/>
        <v>0</v>
      </c>
      <c r="O198" s="35">
        <f t="shared" si="63"/>
        <v>-0.009985965669869383</v>
      </c>
      <c r="P198" s="35">
        <f t="shared" si="37"/>
        <v>1.0099859656698693</v>
      </c>
      <c r="Q198" s="39">
        <f t="shared" si="64"/>
        <v>8.459360730593598</v>
      </c>
    </row>
    <row r="199" spans="7:17" ht="12.75">
      <c r="G199" s="34">
        <f t="shared" si="56"/>
        <v>-186</v>
      </c>
      <c r="H199" s="35" t="e">
        <f t="shared" si="57"/>
        <v>#DIV/0!</v>
      </c>
      <c r="I199" s="35" t="e">
        <f ca="1" t="shared" si="58"/>
        <v>#REF!</v>
      </c>
      <c r="J199" s="36">
        <f t="shared" si="39"/>
      </c>
      <c r="K199" s="37">
        <f t="shared" si="59"/>
        <v>0</v>
      </c>
      <c r="L199" s="38">
        <f t="shared" si="60"/>
        <v>1</v>
      </c>
      <c r="M199" s="39">
        <f t="shared" si="61"/>
        <v>0.11759020618556712</v>
      </c>
      <c r="N199" s="35">
        <f t="shared" si="62"/>
        <v>0</v>
      </c>
      <c r="O199" s="35">
        <f t="shared" si="63"/>
        <v>-0.009987113402061865</v>
      </c>
      <c r="P199" s="35">
        <f t="shared" si="37"/>
        <v>1.009987113402062</v>
      </c>
      <c r="Q199" s="39">
        <f t="shared" si="64"/>
        <v>8.504109589041088</v>
      </c>
    </row>
    <row r="200" spans="7:17" ht="12.75">
      <c r="G200" s="34">
        <f t="shared" si="56"/>
        <v>-187</v>
      </c>
      <c r="H200" s="35" t="e">
        <f t="shared" si="57"/>
        <v>#DIV/0!</v>
      </c>
      <c r="I200" s="35" t="e">
        <f ca="1" t="shared" si="58"/>
        <v>#REF!</v>
      </c>
      <c r="J200" s="36">
        <f t="shared" si="39"/>
      </c>
      <c r="K200" s="37">
        <f t="shared" si="59"/>
        <v>0</v>
      </c>
      <c r="L200" s="38">
        <f t="shared" si="60"/>
        <v>1</v>
      </c>
      <c r="M200" s="39">
        <f t="shared" si="61"/>
        <v>0.1169746821920736</v>
      </c>
      <c r="N200" s="35">
        <f t="shared" si="62"/>
        <v>0</v>
      </c>
      <c r="O200" s="35">
        <f t="shared" si="63"/>
        <v>-0.009988249118683911</v>
      </c>
      <c r="P200" s="35">
        <f t="shared" si="37"/>
        <v>1.009988249118684</v>
      </c>
      <c r="Q200" s="39">
        <f t="shared" si="64"/>
        <v>8.548858447488577</v>
      </c>
    </row>
    <row r="201" spans="7:17" ht="12.75">
      <c r="G201" s="34">
        <f t="shared" si="56"/>
        <v>-188</v>
      </c>
      <c r="H201" s="35" t="e">
        <f t="shared" si="57"/>
        <v>#DIV/0!</v>
      </c>
      <c r="I201" s="35" t="e">
        <f ca="1" t="shared" si="58"/>
        <v>#REF!</v>
      </c>
      <c r="J201" s="36">
        <f t="shared" si="39"/>
      </c>
      <c r="K201" s="37">
        <f t="shared" si="59"/>
        <v>0</v>
      </c>
      <c r="L201" s="38">
        <f t="shared" si="60"/>
        <v>1</v>
      </c>
      <c r="M201" s="39">
        <f t="shared" si="61"/>
        <v>0.11636556854410214</v>
      </c>
      <c r="N201" s="35">
        <f t="shared" si="62"/>
        <v>0</v>
      </c>
      <c r="O201" s="35">
        <f t="shared" si="63"/>
        <v>-0.009989373007438905</v>
      </c>
      <c r="P201" s="35">
        <f aca="true" t="shared" si="65" ref="P201:P264">1-O201</f>
        <v>1.009989373007439</v>
      </c>
      <c r="Q201" s="39">
        <f t="shared" si="64"/>
        <v>8.593607305936064</v>
      </c>
    </row>
    <row r="202" spans="7:17" ht="12.75">
      <c r="G202" s="34">
        <f t="shared" si="56"/>
        <v>-189</v>
      </c>
      <c r="H202" s="35" t="e">
        <f t="shared" si="57"/>
        <v>#DIV/0!</v>
      </c>
      <c r="I202" s="35" t="e">
        <f ca="1" t="shared" si="58"/>
        <v>#REF!</v>
      </c>
      <c r="J202" s="36">
        <f aca="true" t="shared" si="66" ref="J202:J265">IF(ISERR(U*(D+(N-G202)*J201)/(D*$G202)),"",U*(D+(N-G202)*J201)/(D*$G202))</f>
      </c>
      <c r="K202" s="37">
        <f t="shared" si="59"/>
        <v>0</v>
      </c>
      <c r="L202" s="38">
        <f t="shared" si="60"/>
        <v>1</v>
      </c>
      <c r="M202" s="39">
        <f t="shared" si="61"/>
        <v>0.1157627656200445</v>
      </c>
      <c r="N202" s="35">
        <f t="shared" si="62"/>
        <v>0</v>
      </c>
      <c r="O202" s="35">
        <f t="shared" si="63"/>
        <v>-0.009990485252140828</v>
      </c>
      <c r="P202" s="35">
        <f t="shared" si="65"/>
        <v>1.0099904852521409</v>
      </c>
      <c r="Q202" s="39">
        <f t="shared" si="64"/>
        <v>8.638356164383554</v>
      </c>
    </row>
    <row r="203" spans="7:17" ht="12.75">
      <c r="G203" s="34">
        <f t="shared" si="56"/>
        <v>-190</v>
      </c>
      <c r="H203" s="35" t="e">
        <f t="shared" si="57"/>
        <v>#DIV/0!</v>
      </c>
      <c r="I203" s="35" t="e">
        <f ca="1" t="shared" si="58"/>
        <v>#REF!</v>
      </c>
      <c r="J203" s="36">
        <f t="shared" si="66"/>
      </c>
      <c r="K203" s="37">
        <f t="shared" si="59"/>
        <v>0</v>
      </c>
      <c r="L203" s="38">
        <f t="shared" si="60"/>
        <v>1</v>
      </c>
      <c r="M203" s="39">
        <f t="shared" si="61"/>
        <v>0.1151661758519143</v>
      </c>
      <c r="N203" s="35">
        <f t="shared" si="62"/>
        <v>0</v>
      </c>
      <c r="O203" s="35">
        <f t="shared" si="63"/>
        <v>-0.009991586032814482</v>
      </c>
      <c r="P203" s="35">
        <f t="shared" si="65"/>
        <v>1.0099915860328146</v>
      </c>
      <c r="Q203" s="39">
        <f t="shared" si="64"/>
        <v>8.683105022831041</v>
      </c>
    </row>
    <row r="204" spans="7:17" ht="12.75">
      <c r="G204" s="34">
        <f t="shared" si="56"/>
        <v>-191</v>
      </c>
      <c r="H204" s="35" t="e">
        <f t="shared" si="57"/>
        <v>#DIV/0!</v>
      </c>
      <c r="I204" s="35" t="e">
        <f ca="1" t="shared" si="58"/>
        <v>#REF!</v>
      </c>
      <c r="J204" s="36">
        <f t="shared" si="66"/>
      </c>
      <c r="K204" s="37">
        <f t="shared" si="59"/>
        <v>0</v>
      </c>
      <c r="L204" s="38">
        <f t="shared" si="60"/>
        <v>1</v>
      </c>
      <c r="M204" s="39">
        <f t="shared" si="61"/>
        <v>0.11457570367270074</v>
      </c>
      <c r="N204" s="35">
        <f t="shared" si="62"/>
        <v>0</v>
      </c>
      <c r="O204" s="35">
        <f t="shared" si="63"/>
        <v>-0.009992675525792622</v>
      </c>
      <c r="P204" s="35">
        <f t="shared" si="65"/>
        <v>1.0099926755257926</v>
      </c>
      <c r="Q204" s="39">
        <f t="shared" si="64"/>
        <v>8.72785388127853</v>
      </c>
    </row>
    <row r="205" spans="7:17" ht="12.75">
      <c r="G205" s="34">
        <f t="shared" si="56"/>
        <v>-192</v>
      </c>
      <c r="H205" s="35" t="e">
        <f t="shared" si="57"/>
        <v>#DIV/0!</v>
      </c>
      <c r="I205" s="35" t="e">
        <f ca="1" t="shared" si="58"/>
        <v>#REF!</v>
      </c>
      <c r="J205" s="36">
        <f t="shared" si="66"/>
      </c>
      <c r="K205" s="37">
        <f t="shared" si="59"/>
        <v>0</v>
      </c>
      <c r="L205" s="38">
        <f t="shared" si="60"/>
        <v>1</v>
      </c>
      <c r="M205" s="39">
        <f t="shared" si="61"/>
        <v>0.11399125546533426</v>
      </c>
      <c r="N205" s="35">
        <f t="shared" si="62"/>
        <v>0</v>
      </c>
      <c r="O205" s="35">
        <f t="shared" si="63"/>
        <v>-0.009993753903810127</v>
      </c>
      <c r="P205" s="35">
        <f t="shared" si="65"/>
        <v>1.0099937539038102</v>
      </c>
      <c r="Q205" s="39">
        <f t="shared" si="64"/>
        <v>8.77260273972602</v>
      </c>
    </row>
    <row r="206" spans="7:17" ht="12.75">
      <c r="G206" s="34">
        <f t="shared" si="56"/>
        <v>-193</v>
      </c>
      <c r="H206" s="35" t="e">
        <f t="shared" si="57"/>
        <v>#DIV/0!</v>
      </c>
      <c r="I206" s="35" t="e">
        <f ca="1" t="shared" si="58"/>
        <v>#REF!</v>
      </c>
      <c r="J206" s="36">
        <f t="shared" si="66"/>
      </c>
      <c r="K206" s="37">
        <f t="shared" si="59"/>
        <v>0</v>
      </c>
      <c r="L206" s="38">
        <f t="shared" si="60"/>
        <v>1</v>
      </c>
      <c r="M206" s="39">
        <f t="shared" si="61"/>
        <v>0.1134127395132057</v>
      </c>
      <c r="N206" s="35">
        <f t="shared" si="62"/>
        <v>0</v>
      </c>
      <c r="O206" s="35">
        <f t="shared" si="63"/>
        <v>-0.009994821336095297</v>
      </c>
      <c r="P206" s="35">
        <f t="shared" si="65"/>
        <v>1.0099948213360952</v>
      </c>
      <c r="Q206" s="39">
        <f t="shared" si="64"/>
        <v>8.817351598173508</v>
      </c>
    </row>
    <row r="207" spans="7:17" ht="12.75">
      <c r="G207" s="34">
        <f t="shared" si="56"/>
        <v>-194</v>
      </c>
      <c r="H207" s="35" t="e">
        <f t="shared" si="57"/>
        <v>#DIV/0!</v>
      </c>
      <c r="I207" s="35" t="e">
        <f ca="1" t="shared" si="58"/>
        <v>#REF!</v>
      </c>
      <c r="J207" s="36">
        <f t="shared" si="66"/>
      </c>
      <c r="K207" s="37">
        <f t="shared" si="59"/>
        <v>0</v>
      </c>
      <c r="L207" s="38">
        <f t="shared" si="60"/>
        <v>1</v>
      </c>
      <c r="M207" s="39">
        <f t="shared" si="61"/>
        <v>0.11284006595218479</v>
      </c>
      <c r="N207" s="35">
        <f t="shared" si="62"/>
        <v>0</v>
      </c>
      <c r="O207" s="35">
        <f t="shared" si="63"/>
        <v>-0.00999587798845838</v>
      </c>
      <c r="P207" s="35">
        <f t="shared" si="65"/>
        <v>1.0099958779884584</v>
      </c>
      <c r="Q207" s="39">
        <f t="shared" si="64"/>
        <v>8.862100456620995</v>
      </c>
    </row>
    <row r="208" spans="7:17" ht="12.75">
      <c r="G208" s="34">
        <f t="shared" si="56"/>
        <v>-195</v>
      </c>
      <c r="H208" s="35" t="e">
        <f t="shared" si="57"/>
        <v>#DIV/0!</v>
      </c>
      <c r="I208" s="35" t="e">
        <f ca="1" t="shared" si="58"/>
        <v>#REF!</v>
      </c>
      <c r="J208" s="36">
        <f t="shared" si="66"/>
      </c>
      <c r="K208" s="37">
        <f t="shared" si="59"/>
        <v>0</v>
      </c>
      <c r="L208" s="38">
        <f t="shared" si="60"/>
        <v>1</v>
      </c>
      <c r="M208" s="39">
        <f t="shared" si="61"/>
        <v>0.112273146724085</v>
      </c>
      <c r="N208" s="35">
        <f t="shared" si="62"/>
        <v>0</v>
      </c>
      <c r="O208" s="35">
        <f t="shared" si="63"/>
        <v>-0.009996924023377431</v>
      </c>
      <c r="P208" s="35">
        <f t="shared" si="65"/>
        <v>1.0099969240233775</v>
      </c>
      <c r="Q208" s="39">
        <f t="shared" si="64"/>
        <v>8.906849315068484</v>
      </c>
    </row>
    <row r="209" spans="7:17" ht="12.75">
      <c r="G209" s="34">
        <f t="shared" si="56"/>
        <v>-196</v>
      </c>
      <c r="H209" s="35" t="e">
        <f t="shared" si="57"/>
        <v>#DIV/0!</v>
      </c>
      <c r="I209" s="35" t="e">
        <f ca="1" t="shared" si="58"/>
        <v>#REF!</v>
      </c>
      <c r="J209" s="36">
        <f t="shared" si="66"/>
      </c>
      <c r="K209" s="37">
        <f t="shared" si="59"/>
        <v>0</v>
      </c>
      <c r="L209" s="38">
        <f t="shared" si="60"/>
        <v>1</v>
      </c>
      <c r="M209" s="39">
        <f t="shared" si="61"/>
        <v>0.11171189553152427</v>
      </c>
      <c r="N209" s="35">
        <f t="shared" si="62"/>
        <v>0</v>
      </c>
      <c r="O209" s="35">
        <f t="shared" si="63"/>
        <v>-0.009997959600081626</v>
      </c>
      <c r="P209" s="35">
        <f t="shared" si="65"/>
        <v>1.0099979596000817</v>
      </c>
      <c r="Q209" s="39">
        <f t="shared" si="64"/>
        <v>8.951598173515974</v>
      </c>
    </row>
    <row r="210" spans="7:17" ht="12.75">
      <c r="G210" s="34">
        <f t="shared" si="56"/>
        <v>-197</v>
      </c>
      <c r="H210" s="35" t="e">
        <f t="shared" si="57"/>
        <v>#DIV/0!</v>
      </c>
      <c r="I210" s="35" t="e">
        <f ca="1" t="shared" si="58"/>
        <v>#REF!</v>
      </c>
      <c r="J210" s="36">
        <f t="shared" si="66"/>
      </c>
      <c r="K210" s="37">
        <f t="shared" si="59"/>
        <v>0</v>
      </c>
      <c r="L210" s="38">
        <f t="shared" si="60"/>
        <v>1</v>
      </c>
      <c r="M210" s="39">
        <f t="shared" si="61"/>
        <v>0.11115622779413269</v>
      </c>
      <c r="N210" s="35">
        <f t="shared" si="62"/>
        <v>0</v>
      </c>
      <c r="O210" s="35">
        <f t="shared" si="63"/>
        <v>-0.009998984874632025</v>
      </c>
      <c r="P210" s="35">
        <f t="shared" si="65"/>
        <v>1.009998984874632</v>
      </c>
      <c r="Q210" s="39">
        <f t="shared" si="64"/>
        <v>8.996347031963461</v>
      </c>
    </row>
    <row r="211" spans="7:17" ht="12.75">
      <c r="G211" s="34">
        <f t="shared" si="56"/>
        <v>-198</v>
      </c>
      <c r="H211" s="35" t="e">
        <f t="shared" si="57"/>
        <v>#DIV/0!</v>
      </c>
      <c r="I211" s="35" t="e">
        <f ca="1" t="shared" si="58"/>
        <v>#REF!</v>
      </c>
      <c r="J211" s="36">
        <f t="shared" si="66"/>
      </c>
      <c r="K211" s="37">
        <f t="shared" si="59"/>
        <v>0</v>
      </c>
      <c r="L211" s="38">
        <f t="shared" si="60"/>
        <v>1</v>
      </c>
      <c r="M211" s="39">
        <f t="shared" si="61"/>
        <v>0.11060606060606074</v>
      </c>
      <c r="N211" s="35">
        <f t="shared" si="62"/>
        <v>0</v>
      </c>
      <c r="O211" s="35">
        <f t="shared" si="63"/>
        <v>-0.01000000000000001</v>
      </c>
      <c r="P211" s="35">
        <f t="shared" si="65"/>
        <v>1.01</v>
      </c>
      <c r="Q211" s="39">
        <f t="shared" si="64"/>
        <v>9.041095890410949</v>
      </c>
    </row>
    <row r="212" spans="7:17" ht="12.75">
      <c r="G212" s="34">
        <f t="shared" si="56"/>
        <v>-199</v>
      </c>
      <c r="H212" s="35" t="e">
        <f t="shared" si="57"/>
        <v>#DIV/0!</v>
      </c>
      <c r="I212" s="35" t="e">
        <f ca="1" t="shared" si="58"/>
        <v>#REF!</v>
      </c>
      <c r="J212" s="36">
        <f t="shared" si="66"/>
      </c>
      <c r="K212" s="37">
        <f t="shared" si="59"/>
        <v>0</v>
      </c>
      <c r="L212" s="38">
        <f t="shared" si="60"/>
        <v>1</v>
      </c>
      <c r="M212" s="39">
        <f t="shared" si="61"/>
        <v>0.11006131269474329</v>
      </c>
      <c r="N212" s="35">
        <f t="shared" si="62"/>
        <v>0</v>
      </c>
      <c r="O212" s="35">
        <f t="shared" si="63"/>
        <v>-0.010001005126143341</v>
      </c>
      <c r="P212" s="35">
        <f t="shared" si="65"/>
        <v>1.0100010051261434</v>
      </c>
      <c r="Q212" s="39">
        <f t="shared" si="64"/>
        <v>9.08584474885844</v>
      </c>
    </row>
    <row r="213" spans="7:17" ht="12.75">
      <c r="G213" s="34">
        <f t="shared" si="56"/>
        <v>-200</v>
      </c>
      <c r="H213" s="35" t="e">
        <f t="shared" si="57"/>
        <v>#DIV/0!</v>
      </c>
      <c r="I213" s="35" t="e">
        <f ca="1" t="shared" si="58"/>
        <v>#REF!</v>
      </c>
      <c r="J213" s="36">
        <f t="shared" si="66"/>
      </c>
      <c r="K213" s="37">
        <f t="shared" si="59"/>
        <v>0</v>
      </c>
      <c r="L213" s="38">
        <f t="shared" si="60"/>
        <v>1</v>
      </c>
      <c r="M213" s="39">
        <f t="shared" si="61"/>
        <v>0.10952190438087628</v>
      </c>
      <c r="N213" s="35">
        <f t="shared" si="62"/>
        <v>0</v>
      </c>
      <c r="O213" s="35">
        <f t="shared" si="63"/>
        <v>-0.010002000400080025</v>
      </c>
      <c r="P213" s="35">
        <f t="shared" si="65"/>
        <v>1.01000200040008</v>
      </c>
      <c r="Q213" s="39">
        <f t="shared" si="64"/>
        <v>9.130593607305928</v>
      </c>
    </row>
    <row r="214" spans="7:17" ht="12.75">
      <c r="G214" s="34">
        <f t="shared" si="56"/>
        <v>-201</v>
      </c>
      <c r="H214" s="35" t="e">
        <f t="shared" si="57"/>
        <v>#DIV/0!</v>
      </c>
      <c r="I214" s="35" t="e">
        <f ca="1" t="shared" si="58"/>
        <v>#REF!</v>
      </c>
      <c r="J214" s="36">
        <f t="shared" si="66"/>
      </c>
      <c r="K214" s="37">
        <f t="shared" si="59"/>
        <v>0</v>
      </c>
      <c r="L214" s="38">
        <f t="shared" si="60"/>
        <v>1</v>
      </c>
      <c r="M214" s="39">
        <f t="shared" si="61"/>
        <v>0.10898775753956416</v>
      </c>
      <c r="N214" s="35">
        <f t="shared" si="62"/>
        <v>0</v>
      </c>
      <c r="O214" s="35">
        <f t="shared" si="63"/>
        <v>-0.010002985965959998</v>
      </c>
      <c r="P214" s="35">
        <f t="shared" si="65"/>
        <v>1.01000298596596</v>
      </c>
      <c r="Q214" s="39">
        <f t="shared" si="64"/>
        <v>9.175342465753415</v>
      </c>
    </row>
    <row r="215" spans="7:17" ht="12.75">
      <c r="G215" s="34">
        <f t="shared" si="56"/>
        <v>-202</v>
      </c>
      <c r="H215" s="35" t="e">
        <f t="shared" si="57"/>
        <v>#DIV/0!</v>
      </c>
      <c r="I215" s="35" t="e">
        <f ca="1" t="shared" si="58"/>
        <v>#REF!</v>
      </c>
      <c r="J215" s="36">
        <f t="shared" si="66"/>
      </c>
      <c r="K215" s="37">
        <f t="shared" si="59"/>
        <v>0</v>
      </c>
      <c r="L215" s="38">
        <f t="shared" si="60"/>
        <v>1</v>
      </c>
      <c r="M215" s="39">
        <f t="shared" si="61"/>
        <v>0.10845879556259916</v>
      </c>
      <c r="N215" s="35">
        <f t="shared" si="62"/>
        <v>0</v>
      </c>
      <c r="O215" s="35">
        <f t="shared" si="63"/>
        <v>-0.010003961965134716</v>
      </c>
      <c r="P215" s="35">
        <f t="shared" si="65"/>
        <v>1.0100039619651346</v>
      </c>
      <c r="Q215" s="39">
        <f t="shared" si="64"/>
        <v>9.220091324200904</v>
      </c>
    </row>
    <row r="216" spans="7:17" ht="12.75">
      <c r="G216" s="34">
        <f t="shared" si="56"/>
        <v>-203</v>
      </c>
      <c r="H216" s="35" t="e">
        <f t="shared" si="57"/>
        <v>#DIV/0!</v>
      </c>
      <c r="I216" s="35" t="e">
        <f ca="1" t="shared" si="58"/>
        <v>#REF!</v>
      </c>
      <c r="J216" s="36">
        <f t="shared" si="66"/>
      </c>
      <c r="K216" s="37">
        <f t="shared" si="59"/>
        <v>0</v>
      </c>
      <c r="L216" s="38">
        <f t="shared" si="60"/>
        <v>1</v>
      </c>
      <c r="M216" s="39">
        <f t="shared" si="61"/>
        <v>0.10793494332183351</v>
      </c>
      <c r="N216" s="35">
        <f t="shared" si="62"/>
        <v>0</v>
      </c>
      <c r="O216" s="35">
        <f t="shared" si="63"/>
        <v>-0.01000492853622475</v>
      </c>
      <c r="P216" s="35">
        <f t="shared" si="65"/>
        <v>1.0100049285362247</v>
      </c>
      <c r="Q216" s="39">
        <f t="shared" si="64"/>
        <v>9.264840182648394</v>
      </c>
    </row>
    <row r="217" spans="7:17" ht="12.75">
      <c r="G217" s="34">
        <f t="shared" si="56"/>
        <v>-204</v>
      </c>
      <c r="H217" s="35" t="e">
        <f t="shared" si="57"/>
        <v>#DIV/0!</v>
      </c>
      <c r="I217" s="35" t="e">
        <f ca="1" t="shared" si="58"/>
        <v>#REF!</v>
      </c>
      <c r="J217" s="36">
        <f t="shared" si="66"/>
      </c>
      <c r="K217" s="37">
        <f t="shared" si="59"/>
        <v>0</v>
      </c>
      <c r="L217" s="38">
        <f t="shared" si="60"/>
        <v>1</v>
      </c>
      <c r="M217" s="39">
        <f t="shared" si="61"/>
        <v>0.10741612713360811</v>
      </c>
      <c r="N217" s="35">
        <f t="shared" si="62"/>
        <v>0</v>
      </c>
      <c r="O217" s="35">
        <f t="shared" si="63"/>
        <v>-0.010005885815185413</v>
      </c>
      <c r="P217" s="35">
        <f t="shared" si="65"/>
        <v>1.0100058858151855</v>
      </c>
      <c r="Q217" s="39">
        <f t="shared" si="64"/>
        <v>9.309589041095881</v>
      </c>
    </row>
    <row r="218" spans="7:17" ht="12.75">
      <c r="G218" s="34">
        <f t="shared" si="56"/>
        <v>-205</v>
      </c>
      <c r="H218" s="35" t="e">
        <f t="shared" si="57"/>
        <v>#DIV/0!</v>
      </c>
      <c r="I218" s="35" t="e">
        <f ca="1" t="shared" si="58"/>
        <v>#REF!</v>
      </c>
      <c r="J218" s="36">
        <f t="shared" si="66"/>
      </c>
      <c r="K218" s="37">
        <f t="shared" si="59"/>
        <v>0</v>
      </c>
      <c r="L218" s="38">
        <f t="shared" si="60"/>
        <v>1</v>
      </c>
      <c r="M218" s="39">
        <f t="shared" si="61"/>
        <v>0.10690227472420201</v>
      </c>
      <c r="N218" s="35">
        <f t="shared" si="62"/>
        <v>0</v>
      </c>
      <c r="O218" s="35">
        <f t="shared" si="63"/>
        <v>-0.010006833935370508</v>
      </c>
      <c r="P218" s="35">
        <f t="shared" si="65"/>
        <v>1.0100068339353705</v>
      </c>
      <c r="Q218" s="39">
        <f t="shared" si="64"/>
        <v>9.354337899543369</v>
      </c>
    </row>
    <row r="219" spans="7:17" ht="12.75">
      <c r="G219" s="34">
        <f t="shared" si="56"/>
        <v>-206</v>
      </c>
      <c r="H219" s="35" t="e">
        <f t="shared" si="57"/>
        <v>#DIV/0!</v>
      </c>
      <c r="I219" s="35" t="e">
        <f ca="1" t="shared" si="58"/>
        <v>#REF!</v>
      </c>
      <c r="J219" s="36">
        <f t="shared" si="66"/>
      </c>
      <c r="K219" s="37">
        <f t="shared" si="59"/>
        <v>0</v>
      </c>
      <c r="L219" s="38">
        <f t="shared" si="60"/>
        <v>1</v>
      </c>
      <c r="M219" s="39">
        <f t="shared" si="61"/>
        <v>0.10639331519626906</v>
      </c>
      <c r="N219" s="35">
        <f t="shared" si="62"/>
        <v>0</v>
      </c>
      <c r="O219" s="35">
        <f t="shared" si="63"/>
        <v>-0.010007773027594258</v>
      </c>
      <c r="P219" s="35">
        <f t="shared" si="65"/>
        <v>1.0100077730275943</v>
      </c>
      <c r="Q219" s="39">
        <f t="shared" si="64"/>
        <v>9.399086757990858</v>
      </c>
    </row>
    <row r="220" spans="7:17" ht="12.75">
      <c r="G220" s="34">
        <f t="shared" si="56"/>
        <v>-207</v>
      </c>
      <c r="H220" s="35" t="e">
        <f t="shared" si="57"/>
        <v>#DIV/0!</v>
      </c>
      <c r="I220" s="35" t="e">
        <f ca="1" t="shared" si="58"/>
        <v>#REF!</v>
      </c>
      <c r="J220" s="36">
        <f t="shared" si="66"/>
      </c>
      <c r="K220" s="37">
        <f t="shared" si="59"/>
        <v>0</v>
      </c>
      <c r="L220" s="38">
        <f t="shared" si="60"/>
        <v>1</v>
      </c>
      <c r="M220" s="39">
        <f t="shared" si="61"/>
        <v>0.1058891789962287</v>
      </c>
      <c r="N220" s="35">
        <f t="shared" si="62"/>
        <v>0</v>
      </c>
      <c r="O220" s="35">
        <f t="shared" si="63"/>
        <v>-0.01000870322019148</v>
      </c>
      <c r="P220" s="35">
        <f t="shared" si="65"/>
        <v>1.0100087032201914</v>
      </c>
      <c r="Q220" s="39">
        <f t="shared" si="64"/>
        <v>9.443835616438347</v>
      </c>
    </row>
    <row r="221" spans="7:17" ht="12.75">
      <c r="G221" s="34">
        <f t="shared" si="56"/>
        <v>-208</v>
      </c>
      <c r="H221" s="35" t="e">
        <f t="shared" si="57"/>
        <v>#DIV/0!</v>
      </c>
      <c r="I221" s="35" t="e">
        <f ca="1" t="shared" si="58"/>
        <v>#REF!</v>
      </c>
      <c r="J221" s="36">
        <f t="shared" si="66"/>
      </c>
      <c r="K221" s="37">
        <f t="shared" si="59"/>
        <v>0</v>
      </c>
      <c r="L221" s="38">
        <f t="shared" si="60"/>
        <v>1</v>
      </c>
      <c r="M221" s="39">
        <f t="shared" si="61"/>
        <v>0.10538979788257952</v>
      </c>
      <c r="N221" s="35">
        <f t="shared" si="62"/>
        <v>0</v>
      </c>
      <c r="O221" s="35">
        <f t="shared" si="63"/>
        <v>-0.010009624639076046</v>
      </c>
      <c r="P221" s="35">
        <f t="shared" si="65"/>
        <v>1.010009624639076</v>
      </c>
      <c r="Q221" s="39">
        <f t="shared" si="64"/>
        <v>9.488584474885835</v>
      </c>
    </row>
    <row r="222" spans="7:17" ht="12.75">
      <c r="G222" s="34">
        <f t="shared" si="56"/>
        <v>-209</v>
      </c>
      <c r="H222" s="35" t="e">
        <f t="shared" si="57"/>
        <v>#DIV/0!</v>
      </c>
      <c r="I222" s="35" t="e">
        <f ca="1" t="shared" si="58"/>
        <v>#REF!</v>
      </c>
      <c r="J222" s="36">
        <f t="shared" si="66"/>
      </c>
      <c r="K222" s="37">
        <f t="shared" si="59"/>
        <v>0</v>
      </c>
      <c r="L222" s="38">
        <f t="shared" si="60"/>
        <v>1</v>
      </c>
      <c r="M222" s="39">
        <f t="shared" si="61"/>
        <v>0.10489510489510499</v>
      </c>
      <c r="N222" s="35">
        <f t="shared" si="62"/>
        <v>0</v>
      </c>
      <c r="O222" s="35">
        <f t="shared" si="63"/>
        <v>-0.010010537407797691</v>
      </c>
      <c r="P222" s="35">
        <f t="shared" si="65"/>
        <v>1.0100105374077977</v>
      </c>
      <c r="Q222" s="39">
        <f t="shared" si="64"/>
        <v>9.533333333333324</v>
      </c>
    </row>
    <row r="223" spans="7:17" ht="12.75">
      <c r="G223" s="34">
        <f t="shared" si="56"/>
        <v>-210</v>
      </c>
      <c r="H223" s="35" t="e">
        <f t="shared" si="57"/>
        <v>#DIV/0!</v>
      </c>
      <c r="I223" s="35" t="e">
        <f ca="1" t="shared" si="58"/>
        <v>#REF!</v>
      </c>
      <c r="J223" s="36">
        <f t="shared" si="66"/>
      </c>
      <c r="K223" s="37">
        <f t="shared" si="59"/>
        <v>0</v>
      </c>
      <c r="L223" s="38">
        <f t="shared" si="60"/>
        <v>1</v>
      </c>
      <c r="M223" s="39">
        <f t="shared" si="61"/>
        <v>0.1044050343249429</v>
      </c>
      <c r="N223" s="35">
        <f t="shared" si="62"/>
        <v>0</v>
      </c>
      <c r="O223" s="35">
        <f t="shared" si="63"/>
        <v>-0.010011441647597265</v>
      </c>
      <c r="P223" s="35">
        <f t="shared" si="65"/>
        <v>1.0100114416475974</v>
      </c>
      <c r="Q223" s="39">
        <f t="shared" si="64"/>
        <v>9.578082191780812</v>
      </c>
    </row>
    <row r="224" spans="7:17" ht="12.75">
      <c r="G224" s="34">
        <f t="shared" si="56"/>
        <v>-211</v>
      </c>
      <c r="H224" s="35" t="e">
        <f t="shared" si="57"/>
        <v>#DIV/0!</v>
      </c>
      <c r="I224" s="35" t="e">
        <f ca="1" t="shared" si="58"/>
        <v>#REF!</v>
      </c>
      <c r="J224" s="36">
        <f t="shared" si="66"/>
      </c>
      <c r="K224" s="37">
        <f t="shared" si="59"/>
        <v>0</v>
      </c>
      <c r="L224" s="38">
        <f t="shared" si="60"/>
        <v>1</v>
      </c>
      <c r="M224" s="39">
        <f t="shared" si="61"/>
        <v>0.10391952168548933</v>
      </c>
      <c r="N224" s="35">
        <f t="shared" si="62"/>
        <v>0</v>
      </c>
      <c r="O224" s="35">
        <f t="shared" si="63"/>
        <v>-0.010012337477460389</v>
      </c>
      <c r="P224" s="35">
        <f t="shared" si="65"/>
        <v>1.0100123374774603</v>
      </c>
      <c r="Q224" s="39">
        <f t="shared" si="64"/>
        <v>9.622831050228301</v>
      </c>
    </row>
    <row r="225" spans="7:17" ht="12.75">
      <c r="G225" s="34">
        <f t="shared" si="56"/>
        <v>-212</v>
      </c>
      <c r="H225" s="35" t="e">
        <f t="shared" si="57"/>
        <v>#DIV/0!</v>
      </c>
      <c r="I225" s="35" t="e">
        <f ca="1" t="shared" si="58"/>
        <v>#REF!</v>
      </c>
      <c r="J225" s="36">
        <f t="shared" si="66"/>
      </c>
      <c r="K225" s="37">
        <f t="shared" si="59"/>
        <v>0</v>
      </c>
      <c r="L225" s="38">
        <f t="shared" si="60"/>
        <v>1</v>
      </c>
      <c r="M225" s="39">
        <f t="shared" si="61"/>
        <v>0.10343850368411119</v>
      </c>
      <c r="N225" s="35">
        <f t="shared" si="62"/>
        <v>0</v>
      </c>
      <c r="O225" s="35">
        <f t="shared" si="63"/>
        <v>-0.010013225014169666</v>
      </c>
      <c r="P225" s="35">
        <f t="shared" si="65"/>
        <v>1.0100132250141696</v>
      </c>
      <c r="Q225" s="39">
        <f t="shared" si="64"/>
        <v>9.66757990867579</v>
      </c>
    </row>
    <row r="226" spans="7:17" ht="12.75">
      <c r="G226" s="34">
        <f t="shared" si="56"/>
        <v>-213</v>
      </c>
      <c r="H226" s="35" t="e">
        <f t="shared" si="57"/>
        <v>#DIV/0!</v>
      </c>
      <c r="I226" s="35" t="e">
        <f ca="1" t="shared" si="58"/>
        <v>#REF!</v>
      </c>
      <c r="J226" s="36">
        <f t="shared" si="66"/>
      </c>
      <c r="K226" s="37">
        <f t="shared" si="59"/>
        <v>0</v>
      </c>
      <c r="L226" s="38">
        <f t="shared" si="60"/>
        <v>1</v>
      </c>
      <c r="M226" s="39">
        <f t="shared" si="61"/>
        <v>0.10296191819464044</v>
      </c>
      <c r="N226" s="35">
        <f t="shared" si="62"/>
        <v>0</v>
      </c>
      <c r="O226" s="35">
        <f t="shared" si="63"/>
        <v>-0.010014104372355441</v>
      </c>
      <c r="P226" s="35">
        <f t="shared" si="65"/>
        <v>1.0100141043723554</v>
      </c>
      <c r="Q226" s="39">
        <f t="shared" si="64"/>
        <v>9.712328767123278</v>
      </c>
    </row>
    <row r="227" spans="7:17" ht="12.75">
      <c r="G227" s="34">
        <f t="shared" si="56"/>
        <v>-214</v>
      </c>
      <c r="H227" s="35" t="e">
        <f t="shared" si="57"/>
        <v>#DIV/0!</v>
      </c>
      <c r="I227" s="35" t="e">
        <f ca="1" t="shared" si="58"/>
        <v>#REF!</v>
      </c>
      <c r="J227" s="36">
        <f t="shared" si="66"/>
      </c>
      <c r="K227" s="37">
        <f t="shared" si="59"/>
        <v>0</v>
      </c>
      <c r="L227" s="38">
        <f t="shared" si="60"/>
        <v>1</v>
      </c>
      <c r="M227" s="39">
        <f t="shared" si="61"/>
        <v>0.10248970423062534</v>
      </c>
      <c r="N227" s="35">
        <f t="shared" si="62"/>
        <v>0</v>
      </c>
      <c r="O227" s="35">
        <f t="shared" si="63"/>
        <v>-0.010014975664545124</v>
      </c>
      <c r="P227" s="35">
        <f t="shared" si="65"/>
        <v>1.0100149756645451</v>
      </c>
      <c r="Q227" s="39">
        <f t="shared" si="64"/>
        <v>9.757077625570766</v>
      </c>
    </row>
    <row r="228" spans="7:17" ht="12.75">
      <c r="G228" s="34">
        <f t="shared" si="56"/>
        <v>-215</v>
      </c>
      <c r="H228" s="35" t="e">
        <f t="shared" si="57"/>
        <v>#DIV/0!</v>
      </c>
      <c r="I228" s="35" t="e">
        <f ca="1" t="shared" si="58"/>
        <v>#REF!</v>
      </c>
      <c r="J228" s="36">
        <f t="shared" si="66"/>
      </c>
      <c r="K228" s="37">
        <f t="shared" si="59"/>
        <v>0</v>
      </c>
      <c r="L228" s="38">
        <f t="shared" si="60"/>
        <v>1</v>
      </c>
      <c r="M228" s="39">
        <f t="shared" si="61"/>
        <v>0.10202180191931437</v>
      </c>
      <c r="N228" s="35">
        <f t="shared" si="62"/>
        <v>0</v>
      </c>
      <c r="O228" s="35">
        <f t="shared" si="63"/>
        <v>-0.010015839001211228</v>
      </c>
      <c r="P228" s="35">
        <f t="shared" si="65"/>
        <v>1.0100158390012113</v>
      </c>
      <c r="Q228" s="39">
        <f t="shared" si="64"/>
        <v>9.801826484018255</v>
      </c>
    </row>
    <row r="229" spans="7:17" ht="12.75">
      <c r="G229" s="34">
        <f t="shared" si="56"/>
        <v>-216</v>
      </c>
      <c r="H229" s="35" t="e">
        <f t="shared" si="57"/>
        <v>#DIV/0!</v>
      </c>
      <c r="I229" s="35" t="e">
        <f ca="1" t="shared" si="58"/>
        <v>#REF!</v>
      </c>
      <c r="J229" s="36">
        <f t="shared" si="66"/>
      </c>
      <c r="K229" s="37">
        <f t="shared" si="59"/>
        <v>0</v>
      </c>
      <c r="L229" s="38">
        <f t="shared" si="60"/>
        <v>1</v>
      </c>
      <c r="M229" s="39">
        <f t="shared" si="61"/>
        <v>0.10155815247634957</v>
      </c>
      <c r="N229" s="35">
        <f t="shared" si="62"/>
        <v>0</v>
      </c>
      <c r="O229" s="35">
        <f t="shared" si="63"/>
        <v>-0.01001669449081804</v>
      </c>
      <c r="P229" s="35">
        <f t="shared" si="65"/>
        <v>1.010016694490818</v>
      </c>
      <c r="Q229" s="39">
        <f t="shared" si="64"/>
        <v>9.846575342465744</v>
      </c>
    </row>
    <row r="230" spans="7:17" ht="12.75">
      <c r="G230" s="34">
        <f t="shared" si="56"/>
        <v>-217</v>
      </c>
      <c r="H230" s="35" t="e">
        <f t="shared" si="57"/>
        <v>#DIV/0!</v>
      </c>
      <c r="I230" s="35" t="e">
        <f ca="1" t="shared" si="58"/>
        <v>#REF!</v>
      </c>
      <c r="J230" s="36">
        <f t="shared" si="66"/>
      </c>
      <c r="K230" s="37">
        <f t="shared" si="59"/>
        <v>0</v>
      </c>
      <c r="L230" s="38">
        <f t="shared" si="60"/>
        <v>1</v>
      </c>
      <c r="M230" s="39">
        <f t="shared" si="61"/>
        <v>0.1010986981811468</v>
      </c>
      <c r="N230" s="35">
        <f t="shared" si="62"/>
        <v>0</v>
      </c>
      <c r="O230" s="35">
        <f t="shared" si="63"/>
        <v>-0.010017542239867058</v>
      </c>
      <c r="P230" s="35">
        <f t="shared" si="65"/>
        <v>1.010017542239867</v>
      </c>
      <c r="Q230" s="39">
        <f t="shared" si="64"/>
        <v>9.891324200913232</v>
      </c>
    </row>
    <row r="231" spans="7:17" ht="12.75">
      <c r="G231" s="34">
        <f t="shared" si="56"/>
        <v>-218</v>
      </c>
      <c r="H231" s="35" t="e">
        <f t="shared" si="57"/>
        <v>#DIV/0!</v>
      </c>
      <c r="I231" s="35" t="e">
        <f ca="1" t="shared" si="58"/>
        <v>#REF!</v>
      </c>
      <c r="J231" s="36">
        <f t="shared" si="66"/>
      </c>
      <c r="K231" s="37">
        <f t="shared" si="59"/>
        <v>0</v>
      </c>
      <c r="L231" s="38">
        <f t="shared" si="60"/>
        <v>1</v>
      </c>
      <c r="M231" s="39">
        <f t="shared" si="61"/>
        <v>0.10064338235294128</v>
      </c>
      <c r="N231" s="35">
        <f t="shared" si="62"/>
        <v>0</v>
      </c>
      <c r="O231" s="35">
        <f t="shared" si="63"/>
        <v>-0.010018382352941186</v>
      </c>
      <c r="P231" s="35">
        <f t="shared" si="65"/>
        <v>1.0100183823529412</v>
      </c>
      <c r="Q231" s="39">
        <f t="shared" si="64"/>
        <v>9.936073059360721</v>
      </c>
    </row>
    <row r="232" spans="7:17" ht="12.75">
      <c r="G232" s="34">
        <f t="shared" si="56"/>
        <v>-219</v>
      </c>
      <c r="H232" s="35" t="e">
        <f t="shared" si="57"/>
        <v>#DIV/0!</v>
      </c>
      <c r="I232" s="35" t="e">
        <f ca="1" t="shared" si="58"/>
        <v>#REF!</v>
      </c>
      <c r="J232" s="36">
        <f t="shared" si="66"/>
      </c>
      <c r="K232" s="37">
        <f t="shared" si="59"/>
        <v>0</v>
      </c>
      <c r="L232" s="38">
        <f t="shared" si="60"/>
        <v>1</v>
      </c>
      <c r="M232" s="39">
        <f t="shared" si="61"/>
        <v>0.10019214932747744</v>
      </c>
      <c r="N232" s="35">
        <f t="shared" si="62"/>
        <v>0</v>
      </c>
      <c r="O232" s="35">
        <f t="shared" si="63"/>
        <v>-0.010019214932747744</v>
      </c>
      <c r="P232" s="35">
        <f t="shared" si="65"/>
        <v>1.0100192149327478</v>
      </c>
      <c r="Q232" s="39">
        <f t="shared" si="64"/>
        <v>9.98082191780821</v>
      </c>
    </row>
    <row r="233" spans="7:17" ht="12.75">
      <c r="G233" s="34">
        <f t="shared" si="56"/>
        <v>-220</v>
      </c>
      <c r="H233" s="35" t="e">
        <f t="shared" si="57"/>
        <v>#DIV/0!</v>
      </c>
      <c r="I233" s="35" t="e">
        <f ca="1" t="shared" si="58"/>
        <v>#REF!</v>
      </c>
      <c r="J233" s="36">
        <f t="shared" si="66"/>
      </c>
      <c r="K233" s="37">
        <f t="shared" si="59"/>
        <v>0</v>
      </c>
      <c r="L233" s="38">
        <f t="shared" si="60"/>
        <v>1</v>
      </c>
      <c r="M233" s="39">
        <f t="shared" si="61"/>
        <v>0.09974494443432329</v>
      </c>
      <c r="N233" s="35">
        <f t="shared" si="62"/>
        <v>0</v>
      </c>
      <c r="O233" s="35">
        <f t="shared" si="63"/>
        <v>-0.01002004008016033</v>
      </c>
      <c r="P233" s="35">
        <f t="shared" si="65"/>
        <v>1.0100200400801604</v>
      </c>
      <c r="Q233" s="39">
        <f t="shared" si="64"/>
        <v>10.025570776255698</v>
      </c>
    </row>
    <row r="234" spans="7:17" ht="12.75">
      <c r="G234" s="34">
        <f t="shared" si="56"/>
        <v>-221</v>
      </c>
      <c r="H234" s="35" t="e">
        <f t="shared" si="57"/>
        <v>#DIV/0!</v>
      </c>
      <c r="I234" s="35" t="e">
        <f ca="1" t="shared" si="58"/>
        <v>#REF!</v>
      </c>
      <c r="J234" s="36">
        <f t="shared" si="66"/>
      </c>
      <c r="K234" s="37">
        <f t="shared" si="59"/>
        <v>0</v>
      </c>
      <c r="L234" s="38">
        <f t="shared" si="60"/>
        <v>1</v>
      </c>
      <c r="M234" s="39">
        <f t="shared" si="61"/>
        <v>0.09930171397478926</v>
      </c>
      <c r="N234" s="35">
        <f t="shared" si="62"/>
        <v>0</v>
      </c>
      <c r="O234" s="35">
        <f t="shared" si="63"/>
        <v>-0.010020857894259555</v>
      </c>
      <c r="P234" s="35">
        <f t="shared" si="65"/>
        <v>1.0100208578942595</v>
      </c>
      <c r="Q234" s="39">
        <f t="shared" si="64"/>
        <v>10.070319634703186</v>
      </c>
    </row>
    <row r="235" spans="7:17" ht="12.75">
      <c r="G235" s="34">
        <f t="shared" si="56"/>
        <v>-222</v>
      </c>
      <c r="H235" s="35" t="e">
        <f t="shared" si="57"/>
        <v>#DIV/0!</v>
      </c>
      <c r="I235" s="35" t="e">
        <f ca="1" t="shared" si="58"/>
        <v>#REF!</v>
      </c>
      <c r="J235" s="36">
        <f t="shared" si="66"/>
      </c>
      <c r="K235" s="37">
        <f t="shared" si="59"/>
        <v>0</v>
      </c>
      <c r="L235" s="38">
        <f t="shared" si="60"/>
        <v>1</v>
      </c>
      <c r="M235" s="39">
        <f t="shared" si="61"/>
        <v>0.09886240520043345</v>
      </c>
      <c r="N235" s="35">
        <f t="shared" si="62"/>
        <v>0</v>
      </c>
      <c r="O235" s="35">
        <f t="shared" si="63"/>
        <v>-0.010021668472372706</v>
      </c>
      <c r="P235" s="35">
        <f t="shared" si="65"/>
        <v>1.0100216684723726</v>
      </c>
      <c r="Q235" s="39">
        <f t="shared" si="64"/>
        <v>10.115068493150677</v>
      </c>
    </row>
    <row r="236" spans="7:17" ht="12.75">
      <c r="G236" s="34">
        <f t="shared" si="56"/>
        <v>-223</v>
      </c>
      <c r="H236" s="35" t="e">
        <f t="shared" si="57"/>
        <v>#DIV/0!</v>
      </c>
      <c r="I236" s="35" t="e">
        <f ca="1" t="shared" si="58"/>
        <v>#REF!</v>
      </c>
      <c r="J236" s="36">
        <f t="shared" si="66"/>
      </c>
      <c r="K236" s="37">
        <f t="shared" si="59"/>
        <v>0</v>
      </c>
      <c r="L236" s="38">
        <f t="shared" si="60"/>
        <v>1</v>
      </c>
      <c r="M236" s="39">
        <f t="shared" si="61"/>
        <v>0.09842696629213492</v>
      </c>
      <c r="N236" s="35">
        <f t="shared" si="62"/>
        <v>0</v>
      </c>
      <c r="O236" s="35">
        <f t="shared" si="63"/>
        <v>-0.010022471910112369</v>
      </c>
      <c r="P236" s="35">
        <f t="shared" si="65"/>
        <v>1.0100224719101123</v>
      </c>
      <c r="Q236" s="39">
        <f t="shared" si="64"/>
        <v>10.159817351598164</v>
      </c>
    </row>
    <row r="237" spans="7:17" ht="12.75">
      <c r="G237" s="34">
        <f t="shared" si="56"/>
        <v>-224</v>
      </c>
      <c r="H237" s="35" t="e">
        <f t="shared" si="57"/>
        <v>#DIV/0!</v>
      </c>
      <c r="I237" s="35" t="e">
        <f ca="1" t="shared" si="58"/>
        <v>#REF!</v>
      </c>
      <c r="J237" s="36">
        <f t="shared" si="66"/>
      </c>
      <c r="K237" s="37">
        <f t="shared" si="59"/>
        <v>0</v>
      </c>
      <c r="L237" s="38">
        <f t="shared" si="60"/>
        <v>1</v>
      </c>
      <c r="M237" s="39">
        <f t="shared" si="61"/>
        <v>0.09799534633971729</v>
      </c>
      <c r="N237" s="35">
        <f t="shared" si="62"/>
        <v>0</v>
      </c>
      <c r="O237" s="35">
        <f t="shared" si="63"/>
        <v>-0.010023268301414007</v>
      </c>
      <c r="P237" s="35">
        <f t="shared" si="65"/>
        <v>1.010023268301414</v>
      </c>
      <c r="Q237" s="39">
        <f t="shared" si="64"/>
        <v>10.204566210045652</v>
      </c>
    </row>
    <row r="238" spans="7:17" ht="12.75">
      <c r="G238" s="34">
        <f aca="true" t="shared" si="67" ref="G238:G301">G237-1</f>
        <v>-225</v>
      </c>
      <c r="H238" s="35" t="e">
        <f aca="true" t="shared" si="68" ref="H238:H301">(D/U)*(U+(N-G238)*H237)/G238</f>
        <v>#DIV/0!</v>
      </c>
      <c r="I238" s="35" t="e">
        <f aca="true" ca="1" t="shared" si="69" ref="I238:I301">OFFSET($H$9,G238-1,0)</f>
        <v>#REF!</v>
      </c>
      <c r="J238" s="36">
        <f t="shared" si="66"/>
      </c>
      <c r="K238" s="37">
        <f aca="true" t="shared" si="70" ref="K238:K301">K237*Ratio*(G238+1)/(N-G238)</f>
        <v>0</v>
      </c>
      <c r="L238" s="38">
        <f aca="true" t="shared" si="71" ref="L238:L301">L237+K238</f>
        <v>1</v>
      </c>
      <c r="M238" s="39">
        <f aca="true" t="shared" si="72" ref="M238:M301">1/Q238</f>
        <v>0.0975674953221065</v>
      </c>
      <c r="N238" s="35">
        <f aca="true" t="shared" si="73" ref="N238:N301">K238/M238</f>
        <v>0</v>
      </c>
      <c r="O238" s="35">
        <f aca="true" t="shared" si="74" ref="O238:O301">G238/(Q238*U)</f>
        <v>-0.010024057738572586</v>
      </c>
      <c r="P238" s="35">
        <f t="shared" si="65"/>
        <v>1.0100240577385726</v>
      </c>
      <c r="Q238" s="39">
        <f aca="true" t="shared" si="75" ref="Q238:Q301">G238/U+(N-G238)/D</f>
        <v>10.24931506849314</v>
      </c>
    </row>
    <row r="239" spans="7:17" ht="12.75">
      <c r="G239" s="34">
        <f t="shared" si="67"/>
        <v>-226</v>
      </c>
      <c r="H239" s="35" t="e">
        <f t="shared" si="68"/>
        <v>#DIV/0!</v>
      </c>
      <c r="I239" s="35" t="e">
        <f ca="1" t="shared" si="69"/>
        <v>#REF!</v>
      </c>
      <c r="J239" s="36">
        <f t="shared" si="66"/>
      </c>
      <c r="K239" s="37">
        <f t="shared" si="70"/>
        <v>0</v>
      </c>
      <c r="L239" s="38">
        <f t="shared" si="71"/>
        <v>1</v>
      </c>
      <c r="M239" s="39">
        <f t="shared" si="72"/>
        <v>0.09714336408800577</v>
      </c>
      <c r="N239" s="35">
        <f t="shared" si="73"/>
        <v>0</v>
      </c>
      <c r="O239" s="35">
        <f t="shared" si="74"/>
        <v>-0.010024840312278219</v>
      </c>
      <c r="P239" s="35">
        <f t="shared" si="65"/>
        <v>1.0100248403122782</v>
      </c>
      <c r="Q239" s="39">
        <f t="shared" si="75"/>
        <v>10.29406392694063</v>
      </c>
    </row>
    <row r="240" spans="7:17" ht="12.75">
      <c r="G240" s="34">
        <f t="shared" si="67"/>
        <v>-227</v>
      </c>
      <c r="H240" s="35" t="e">
        <f t="shared" si="68"/>
        <v>#DIV/0!</v>
      </c>
      <c r="I240" s="35" t="e">
        <f ca="1" t="shared" si="69"/>
        <v>#REF!</v>
      </c>
      <c r="J240" s="36">
        <f t="shared" si="66"/>
      </c>
      <c r="K240" s="37">
        <f t="shared" si="70"/>
        <v>0</v>
      </c>
      <c r="L240" s="38">
        <f t="shared" si="71"/>
        <v>1</v>
      </c>
      <c r="M240" s="39">
        <f t="shared" si="72"/>
        <v>0.09672290433707278</v>
      </c>
      <c r="N240" s="35">
        <f t="shared" si="73"/>
        <v>0</v>
      </c>
      <c r="O240" s="35">
        <f t="shared" si="74"/>
        <v>-0.010025616111650924</v>
      </c>
      <c r="P240" s="35">
        <f t="shared" si="65"/>
        <v>1.010025616111651</v>
      </c>
      <c r="Q240" s="39">
        <f t="shared" si="75"/>
        <v>10.338812785388118</v>
      </c>
    </row>
    <row r="241" spans="7:17" ht="12.75">
      <c r="G241" s="34">
        <f t="shared" si="67"/>
        <v>-228</v>
      </c>
      <c r="H241" s="35" t="e">
        <f t="shared" si="68"/>
        <v>#DIV/0!</v>
      </c>
      <c r="I241" s="35" t="e">
        <f ca="1" t="shared" si="69"/>
        <v>#REF!</v>
      </c>
      <c r="J241" s="36">
        <f t="shared" si="66"/>
      </c>
      <c r="K241" s="37">
        <f t="shared" si="70"/>
        <v>0</v>
      </c>
      <c r="L241" s="38">
        <f t="shared" si="71"/>
        <v>1</v>
      </c>
      <c r="M241" s="39">
        <f t="shared" si="72"/>
        <v>0.09630606860158321</v>
      </c>
      <c r="N241" s="35">
        <f t="shared" si="73"/>
        <v>0</v>
      </c>
      <c r="O241" s="35">
        <f t="shared" si="74"/>
        <v>-0.010026385224274417</v>
      </c>
      <c r="P241" s="35">
        <f t="shared" si="65"/>
        <v>1.0100263852242743</v>
      </c>
      <c r="Q241" s="39">
        <f t="shared" si="75"/>
        <v>10.383561643835606</v>
      </c>
    </row>
    <row r="242" spans="7:17" ht="12.75">
      <c r="G242" s="34">
        <f t="shared" si="67"/>
        <v>-229</v>
      </c>
      <c r="H242" s="35" t="e">
        <f t="shared" si="68"/>
        <v>#DIV/0!</v>
      </c>
      <c r="I242" s="35" t="e">
        <f ca="1" t="shared" si="69"/>
        <v>#REF!</v>
      </c>
      <c r="J242" s="36">
        <f t="shared" si="66"/>
      </c>
      <c r="K242" s="37">
        <f t="shared" si="70"/>
        <v>0</v>
      </c>
      <c r="L242" s="38">
        <f t="shared" si="71"/>
        <v>1</v>
      </c>
      <c r="M242" s="39">
        <f t="shared" si="72"/>
        <v>0.09589281022856652</v>
      </c>
      <c r="N242" s="35">
        <f t="shared" si="73"/>
        <v>0</v>
      </c>
      <c r="O242" s="35">
        <f t="shared" si="74"/>
        <v>-0.010027147736229102</v>
      </c>
      <c r="P242" s="35">
        <f t="shared" si="65"/>
        <v>1.010027147736229</v>
      </c>
      <c r="Q242" s="39">
        <f t="shared" si="75"/>
        <v>10.428310502283095</v>
      </c>
    </row>
    <row r="243" spans="7:17" ht="12.75">
      <c r="G243" s="34">
        <f t="shared" si="67"/>
        <v>-230</v>
      </c>
      <c r="H243" s="35" t="e">
        <f t="shared" si="68"/>
        <v>#DIV/0!</v>
      </c>
      <c r="I243" s="35" t="e">
        <f ca="1" t="shared" si="69"/>
        <v>#REF!</v>
      </c>
      <c r="J243" s="36">
        <f t="shared" si="66"/>
      </c>
      <c r="K243" s="37">
        <f t="shared" si="70"/>
        <v>0</v>
      </c>
      <c r="L243" s="38">
        <f t="shared" si="71"/>
        <v>1</v>
      </c>
      <c r="M243" s="39">
        <f t="shared" si="72"/>
        <v>0.0954830833623998</v>
      </c>
      <c r="N243" s="35">
        <f t="shared" si="73"/>
        <v>0</v>
      </c>
      <c r="O243" s="35">
        <f t="shared" si="74"/>
        <v>-0.010027903732124182</v>
      </c>
      <c r="P243" s="35">
        <f t="shared" si="65"/>
        <v>1.0100279037321243</v>
      </c>
      <c r="Q243" s="39">
        <f t="shared" si="75"/>
        <v>10.473059360730584</v>
      </c>
    </row>
    <row r="244" spans="7:17" ht="12.75">
      <c r="G244" s="34">
        <f t="shared" si="67"/>
        <v>-231</v>
      </c>
      <c r="H244" s="35" t="e">
        <f t="shared" si="68"/>
        <v>#DIV/0!</v>
      </c>
      <c r="I244" s="35" t="e">
        <f ca="1" t="shared" si="69"/>
        <v>#REF!</v>
      </c>
      <c r="J244" s="36">
        <f t="shared" si="66"/>
      </c>
      <c r="K244" s="37">
        <f t="shared" si="70"/>
        <v>0</v>
      </c>
      <c r="L244" s="38">
        <f t="shared" si="71"/>
        <v>1</v>
      </c>
      <c r="M244" s="39">
        <f t="shared" si="72"/>
        <v>0.09507684292784589</v>
      </c>
      <c r="N244" s="35">
        <f t="shared" si="73"/>
        <v>0</v>
      </c>
      <c r="O244" s="35">
        <f t="shared" si="74"/>
        <v>-0.01002865329512895</v>
      </c>
      <c r="P244" s="35">
        <f t="shared" si="65"/>
        <v>1.010028653295129</v>
      </c>
      <c r="Q244" s="39">
        <f t="shared" si="75"/>
        <v>10.517808219178072</v>
      </c>
    </row>
    <row r="245" spans="7:17" ht="12.75">
      <c r="G245" s="34">
        <f t="shared" si="67"/>
        <v>-232</v>
      </c>
      <c r="H245" s="35" t="e">
        <f t="shared" si="68"/>
        <v>#DIV/0!</v>
      </c>
      <c r="I245" s="35" t="e">
        <f ca="1" t="shared" si="69"/>
        <v>#REF!</v>
      </c>
      <c r="J245" s="36">
        <f t="shared" si="66"/>
      </c>
      <c r="K245" s="37">
        <f t="shared" si="70"/>
        <v>0</v>
      </c>
      <c r="L245" s="38">
        <f t="shared" si="71"/>
        <v>1</v>
      </c>
      <c r="M245" s="39">
        <f t="shared" si="72"/>
        <v>0.09467404461352248</v>
      </c>
      <c r="N245" s="35">
        <f t="shared" si="73"/>
        <v>0</v>
      </c>
      <c r="O245" s="35">
        <f t="shared" si="74"/>
        <v>-0.010029396507003295</v>
      </c>
      <c r="P245" s="35">
        <f t="shared" si="65"/>
        <v>1.0100293965070033</v>
      </c>
      <c r="Q245" s="39">
        <f t="shared" si="75"/>
        <v>10.562557077625561</v>
      </c>
    </row>
    <row r="246" spans="7:17" ht="12.75">
      <c r="G246" s="34">
        <f t="shared" si="67"/>
        <v>-233</v>
      </c>
      <c r="H246" s="35" t="e">
        <f t="shared" si="68"/>
        <v>#DIV/0!</v>
      </c>
      <c r="I246" s="35" t="e">
        <f ca="1" t="shared" si="69"/>
        <v>#REF!</v>
      </c>
      <c r="J246" s="36">
        <f t="shared" si="66"/>
      </c>
      <c r="K246" s="37">
        <f t="shared" si="70"/>
        <v>0</v>
      </c>
      <c r="L246" s="38">
        <f t="shared" si="71"/>
        <v>1</v>
      </c>
      <c r="M246" s="39">
        <f t="shared" si="72"/>
        <v>0.09427464485579003</v>
      </c>
      <c r="N246" s="35">
        <f t="shared" si="73"/>
        <v>0</v>
      </c>
      <c r="O246" s="35">
        <f t="shared" si="74"/>
        <v>-0.010030133448127431</v>
      </c>
      <c r="P246" s="35">
        <f t="shared" si="65"/>
        <v>1.0100301334481274</v>
      </c>
      <c r="Q246" s="39">
        <f t="shared" si="75"/>
        <v>10.607305936073049</v>
      </c>
    </row>
    <row r="247" spans="7:17" ht="12.75">
      <c r="G247" s="34">
        <f t="shared" si="67"/>
        <v>-234</v>
      </c>
      <c r="H247" s="35" t="e">
        <f t="shared" si="68"/>
        <v>#DIV/0!</v>
      </c>
      <c r="I247" s="35" t="e">
        <f ca="1" t="shared" si="69"/>
        <v>#REF!</v>
      </c>
      <c r="J247" s="36">
        <f t="shared" si="66"/>
      </c>
      <c r="K247" s="37">
        <f t="shared" si="70"/>
        <v>0</v>
      </c>
      <c r="L247" s="38">
        <f t="shared" si="71"/>
        <v>1</v>
      </c>
      <c r="M247" s="39">
        <f t="shared" si="72"/>
        <v>0.09387860082304536</v>
      </c>
      <c r="N247" s="35">
        <f t="shared" si="73"/>
        <v>0</v>
      </c>
      <c r="O247" s="35">
        <f t="shared" si="74"/>
        <v>-0.010030864197530874</v>
      </c>
      <c r="P247" s="35">
        <f t="shared" si="65"/>
        <v>1.0100308641975309</v>
      </c>
      <c r="Q247" s="39">
        <f t="shared" si="75"/>
        <v>10.652054794520538</v>
      </c>
    </row>
    <row r="248" spans="7:17" ht="12.75">
      <c r="G248" s="34">
        <f t="shared" si="67"/>
        <v>-235</v>
      </c>
      <c r="H248" s="35" t="e">
        <f t="shared" si="68"/>
        <v>#DIV/0!</v>
      </c>
      <c r="I248" s="35" t="e">
        <f ca="1" t="shared" si="69"/>
        <v>#REF!</v>
      </c>
      <c r="J248" s="36">
        <f t="shared" si="66"/>
      </c>
      <c r="K248" s="37">
        <f t="shared" si="70"/>
        <v>0</v>
      </c>
      <c r="L248" s="38">
        <f t="shared" si="71"/>
        <v>1</v>
      </c>
      <c r="M248" s="39">
        <f t="shared" si="72"/>
        <v>0.0934858704004099</v>
      </c>
      <c r="N248" s="35">
        <f t="shared" si="73"/>
        <v>0</v>
      </c>
      <c r="O248" s="35">
        <f t="shared" si="74"/>
        <v>-0.010031588832920697</v>
      </c>
      <c r="P248" s="35">
        <f t="shared" si="65"/>
        <v>1.0100315888329208</v>
      </c>
      <c r="Q248" s="39">
        <f t="shared" si="75"/>
        <v>10.696803652968025</v>
      </c>
    </row>
    <row r="249" spans="7:17" ht="12.75">
      <c r="G249" s="34">
        <f t="shared" si="67"/>
        <v>-236</v>
      </c>
      <c r="H249" s="35" t="e">
        <f t="shared" si="68"/>
        <v>#DIV/0!</v>
      </c>
      <c r="I249" s="35" t="e">
        <f ca="1" t="shared" si="69"/>
        <v>#REF!</v>
      </c>
      <c r="J249" s="36">
        <f t="shared" si="66"/>
      </c>
      <c r="K249" s="37">
        <f t="shared" si="70"/>
        <v>0</v>
      </c>
      <c r="L249" s="38">
        <f t="shared" si="71"/>
        <v>1</v>
      </c>
      <c r="M249" s="39">
        <f t="shared" si="72"/>
        <v>0.09309641217480029</v>
      </c>
      <c r="N249" s="35">
        <f t="shared" si="73"/>
        <v>0</v>
      </c>
      <c r="O249" s="35">
        <f t="shared" si="74"/>
        <v>-0.010032307430709072</v>
      </c>
      <c r="P249" s="35">
        <f t="shared" si="65"/>
        <v>1.0100323074307092</v>
      </c>
      <c r="Q249" s="39">
        <f t="shared" si="75"/>
        <v>10.741552511415515</v>
      </c>
    </row>
    <row r="250" spans="7:17" ht="12.75">
      <c r="G250" s="34">
        <f t="shared" si="67"/>
        <v>-237</v>
      </c>
      <c r="H250" s="35" t="e">
        <f t="shared" si="68"/>
        <v>#DIV/0!</v>
      </c>
      <c r="I250" s="35" t="e">
        <f ca="1" t="shared" si="69"/>
        <v>#REF!</v>
      </c>
      <c r="J250" s="36">
        <f t="shared" si="66"/>
      </c>
      <c r="K250" s="37">
        <f t="shared" si="70"/>
        <v>0</v>
      </c>
      <c r="L250" s="38">
        <f t="shared" si="71"/>
        <v>1</v>
      </c>
      <c r="M250" s="39">
        <f t="shared" si="72"/>
        <v>0.09271018542037093</v>
      </c>
      <c r="N250" s="35">
        <f t="shared" si="73"/>
        <v>0</v>
      </c>
      <c r="O250" s="35">
        <f t="shared" si="74"/>
        <v>-0.010033020066040142</v>
      </c>
      <c r="P250" s="35">
        <f t="shared" si="65"/>
        <v>1.0100330200660401</v>
      </c>
      <c r="Q250" s="39">
        <f t="shared" si="75"/>
        <v>10.786301369863002</v>
      </c>
    </row>
    <row r="251" spans="7:17" ht="12.75">
      <c r="G251" s="34">
        <f t="shared" si="67"/>
        <v>-238</v>
      </c>
      <c r="H251" s="35" t="e">
        <f t="shared" si="68"/>
        <v>#DIV/0!</v>
      </c>
      <c r="I251" s="35" t="e">
        <f ca="1" t="shared" si="69"/>
        <v>#REF!</v>
      </c>
      <c r="J251" s="36">
        <f t="shared" si="66"/>
      </c>
      <c r="K251" s="37">
        <f t="shared" si="70"/>
        <v>0</v>
      </c>
      <c r="L251" s="38">
        <f t="shared" si="71"/>
        <v>1</v>
      </c>
      <c r="M251" s="39">
        <f t="shared" si="72"/>
        <v>0.09232715008431712</v>
      </c>
      <c r="N251" s="35">
        <f t="shared" si="73"/>
        <v>0</v>
      </c>
      <c r="O251" s="35">
        <f t="shared" si="74"/>
        <v>-0.010033726812816198</v>
      </c>
      <c r="P251" s="35">
        <f t="shared" si="65"/>
        <v>1.0100337268128161</v>
      </c>
      <c r="Q251" s="39">
        <f t="shared" si="75"/>
        <v>10.831050228310492</v>
      </c>
    </row>
    <row r="252" spans="7:17" ht="12.75">
      <c r="G252" s="34">
        <f t="shared" si="67"/>
        <v>-239</v>
      </c>
      <c r="H252" s="35" t="e">
        <f t="shared" si="68"/>
        <v>#DIV/0!</v>
      </c>
      <c r="I252" s="35" t="e">
        <f ca="1" t="shared" si="69"/>
        <v>#REF!</v>
      </c>
      <c r="J252" s="36">
        <f t="shared" si="66"/>
      </c>
      <c r="K252" s="37">
        <f t="shared" si="70"/>
        <v>0</v>
      </c>
      <c r="L252" s="38">
        <f t="shared" si="71"/>
        <v>1</v>
      </c>
      <c r="M252" s="39">
        <f t="shared" si="72"/>
        <v>0.09194726677302889</v>
      </c>
      <c r="N252" s="35">
        <f t="shared" si="73"/>
        <v>0</v>
      </c>
      <c r="O252" s="35">
        <f t="shared" si="74"/>
        <v>-0.010034427743723243</v>
      </c>
      <c r="P252" s="35">
        <f t="shared" si="65"/>
        <v>1.0100344277437232</v>
      </c>
      <c r="Q252" s="39">
        <f t="shared" si="75"/>
        <v>10.875799086757981</v>
      </c>
    </row>
    <row r="253" spans="7:17" ht="12.75">
      <c r="G253" s="34">
        <f t="shared" si="67"/>
        <v>-240</v>
      </c>
      <c r="H253" s="35" t="e">
        <f t="shared" si="68"/>
        <v>#DIV/0!</v>
      </c>
      <c r="I253" s="35" t="e">
        <f ca="1" t="shared" si="69"/>
        <v>#REF!</v>
      </c>
      <c r="J253" s="36">
        <f t="shared" si="66"/>
      </c>
      <c r="K253" s="37">
        <f t="shared" si="70"/>
        <v>0</v>
      </c>
      <c r="L253" s="38">
        <f t="shared" si="71"/>
        <v>1</v>
      </c>
      <c r="M253" s="39">
        <f t="shared" si="72"/>
        <v>0.09157049673858514</v>
      </c>
      <c r="N253" s="35">
        <f t="shared" si="73"/>
        <v>0</v>
      </c>
      <c r="O253" s="35">
        <f t="shared" si="74"/>
        <v>-0.010035122930255906</v>
      </c>
      <c r="P253" s="35">
        <f t="shared" si="65"/>
        <v>1.010035122930256</v>
      </c>
      <c r="Q253" s="39">
        <f t="shared" si="75"/>
        <v>10.920547945205469</v>
      </c>
    </row>
    <row r="254" spans="7:17" ht="12.75">
      <c r="G254" s="34">
        <f t="shared" si="67"/>
        <v>-241</v>
      </c>
      <c r="H254" s="35" t="e">
        <f t="shared" si="68"/>
        <v>#DIV/0!</v>
      </c>
      <c r="I254" s="35" t="e">
        <f ca="1" t="shared" si="69"/>
        <v>#REF!</v>
      </c>
      <c r="J254" s="36">
        <f t="shared" si="66"/>
      </c>
      <c r="K254" s="37">
        <f t="shared" si="70"/>
        <v>0</v>
      </c>
      <c r="L254" s="38">
        <f t="shared" si="71"/>
        <v>1</v>
      </c>
      <c r="M254" s="39">
        <f t="shared" si="72"/>
        <v>0.09119680186557849</v>
      </c>
      <c r="N254" s="35">
        <f t="shared" si="73"/>
        <v>0</v>
      </c>
      <c r="O254" s="35">
        <f t="shared" si="74"/>
        <v>-0.010035812442741742</v>
      </c>
      <c r="P254" s="35">
        <f t="shared" si="65"/>
        <v>1.0100358124427418</v>
      </c>
      <c r="Q254" s="39">
        <f t="shared" si="75"/>
        <v>10.965296803652958</v>
      </c>
    </row>
    <row r="255" spans="7:17" ht="12.75">
      <c r="G255" s="34">
        <f t="shared" si="67"/>
        <v>-242</v>
      </c>
      <c r="H255" s="35" t="e">
        <f t="shared" si="68"/>
        <v>#DIV/0!</v>
      </c>
      <c r="I255" s="35" t="e">
        <f ca="1" t="shared" si="69"/>
        <v>#REF!</v>
      </c>
      <c r="J255" s="36">
        <f t="shared" si="66"/>
      </c>
      <c r="K255" s="37">
        <f t="shared" si="70"/>
        <v>0</v>
      </c>
      <c r="L255" s="38">
        <f t="shared" si="71"/>
        <v>1</v>
      </c>
      <c r="M255" s="39">
        <f t="shared" si="72"/>
        <v>0.09082614465826153</v>
      </c>
      <c r="N255" s="35">
        <f t="shared" si="73"/>
        <v>0</v>
      </c>
      <c r="O255" s="35">
        <f t="shared" si="74"/>
        <v>-0.010036496350364972</v>
      </c>
      <c r="P255" s="35">
        <f t="shared" si="65"/>
        <v>1.010036496350365</v>
      </c>
      <c r="Q255" s="39">
        <f t="shared" si="75"/>
        <v>11.010045662100447</v>
      </c>
    </row>
    <row r="256" spans="7:17" ht="12.75">
      <c r="G256" s="34">
        <f t="shared" si="67"/>
        <v>-243</v>
      </c>
      <c r="H256" s="35" t="e">
        <f t="shared" si="68"/>
        <v>#DIV/0!</v>
      </c>
      <c r="I256" s="35" t="e">
        <f ca="1" t="shared" si="69"/>
        <v>#REF!</v>
      </c>
      <c r="J256" s="36">
        <f t="shared" si="66"/>
      </c>
      <c r="K256" s="37">
        <f t="shared" si="70"/>
        <v>0</v>
      </c>
      <c r="L256" s="38">
        <f t="shared" si="71"/>
        <v>1</v>
      </c>
      <c r="M256" s="39">
        <f t="shared" si="72"/>
        <v>0.09045848822800505</v>
      </c>
      <c r="N256" s="35">
        <f t="shared" si="73"/>
        <v>0</v>
      </c>
      <c r="O256" s="35">
        <f t="shared" si="74"/>
        <v>-0.0100371747211896</v>
      </c>
      <c r="P256" s="35">
        <f t="shared" si="65"/>
        <v>1.0100371747211896</v>
      </c>
      <c r="Q256" s="39">
        <f t="shared" si="75"/>
        <v>11.054794520547935</v>
      </c>
    </row>
    <row r="257" spans="7:17" ht="12.75">
      <c r="G257" s="34">
        <f t="shared" si="67"/>
        <v>-244</v>
      </c>
      <c r="H257" s="35" t="e">
        <f t="shared" si="68"/>
        <v>#DIV/0!</v>
      </c>
      <c r="I257" s="35" t="e">
        <f ca="1" t="shared" si="69"/>
        <v>#REF!</v>
      </c>
      <c r="J257" s="36">
        <f t="shared" si="66"/>
      </c>
      <c r="K257" s="37">
        <f t="shared" si="70"/>
        <v>0</v>
      </c>
      <c r="L257" s="38">
        <f t="shared" si="71"/>
        <v>1</v>
      </c>
      <c r="M257" s="39">
        <f t="shared" si="72"/>
        <v>0.09009379628105983</v>
      </c>
      <c r="N257" s="35">
        <f t="shared" si="73"/>
        <v>0</v>
      </c>
      <c r="O257" s="35">
        <f t="shared" si="74"/>
        <v>-0.010037847622182008</v>
      </c>
      <c r="P257" s="35">
        <f t="shared" si="65"/>
        <v>1.010037847622182</v>
      </c>
      <c r="Q257" s="39">
        <f t="shared" si="75"/>
        <v>11.099543378995422</v>
      </c>
    </row>
    <row r="258" spans="7:17" ht="12.75">
      <c r="G258" s="34">
        <f t="shared" si="67"/>
        <v>-245</v>
      </c>
      <c r="H258" s="35" t="e">
        <f t="shared" si="68"/>
        <v>#DIV/0!</v>
      </c>
      <c r="I258" s="35" t="e">
        <f ca="1" t="shared" si="69"/>
        <v>#REF!</v>
      </c>
      <c r="J258" s="36">
        <f t="shared" si="66"/>
      </c>
      <c r="K258" s="37">
        <f t="shared" si="70"/>
        <v>0</v>
      </c>
      <c r="L258" s="38">
        <f t="shared" si="71"/>
        <v>1</v>
      </c>
      <c r="M258" s="39">
        <f t="shared" si="72"/>
        <v>0.08973203310661322</v>
      </c>
      <c r="N258" s="35">
        <f t="shared" si="73"/>
        <v>0</v>
      </c>
      <c r="O258" s="35">
        <f t="shared" si="74"/>
        <v>-0.010038515119232984</v>
      </c>
      <c r="P258" s="35">
        <f t="shared" si="65"/>
        <v>1.010038515119233</v>
      </c>
      <c r="Q258" s="39">
        <f t="shared" si="75"/>
        <v>11.144292237442912</v>
      </c>
    </row>
    <row r="259" spans="7:17" ht="12.75">
      <c r="G259" s="34">
        <f t="shared" si="67"/>
        <v>-246</v>
      </c>
      <c r="H259" s="35" t="e">
        <f t="shared" si="68"/>
        <v>#DIV/0!</v>
      </c>
      <c r="I259" s="35" t="e">
        <f ca="1" t="shared" si="69"/>
        <v>#REF!</v>
      </c>
      <c r="J259" s="36">
        <f t="shared" si="66"/>
      </c>
      <c r="K259" s="37">
        <f t="shared" si="70"/>
        <v>0</v>
      </c>
      <c r="L259" s="38">
        <f t="shared" si="71"/>
        <v>1</v>
      </c>
      <c r="M259" s="39">
        <f t="shared" si="72"/>
        <v>0.08937316356513231</v>
      </c>
      <c r="N259" s="35">
        <f t="shared" si="73"/>
        <v>0</v>
      </c>
      <c r="O259" s="35">
        <f t="shared" si="74"/>
        <v>-0.010039177277179245</v>
      </c>
      <c r="P259" s="35">
        <f t="shared" si="65"/>
        <v>1.0100391772771793</v>
      </c>
      <c r="Q259" s="39">
        <f t="shared" si="75"/>
        <v>11.189041095890401</v>
      </c>
    </row>
    <row r="260" spans="7:17" ht="12.75">
      <c r="G260" s="34">
        <f t="shared" si="67"/>
        <v>-247</v>
      </c>
      <c r="H260" s="35" t="e">
        <f t="shared" si="68"/>
        <v>#DIV/0!</v>
      </c>
      <c r="I260" s="35" t="e">
        <f ca="1" t="shared" si="69"/>
        <v>#REF!</v>
      </c>
      <c r="J260" s="36">
        <f t="shared" si="66"/>
      </c>
      <c r="K260" s="37">
        <f t="shared" si="70"/>
        <v>0</v>
      </c>
      <c r="L260" s="38">
        <f t="shared" si="71"/>
        <v>1</v>
      </c>
      <c r="M260" s="39">
        <f t="shared" si="72"/>
        <v>0.0890171530769857</v>
      </c>
      <c r="N260" s="35">
        <f t="shared" si="73"/>
        <v>0</v>
      </c>
      <c r="O260" s="35">
        <f t="shared" si="74"/>
        <v>-0.010039834159824415</v>
      </c>
      <c r="P260" s="35">
        <f t="shared" si="65"/>
        <v>1.0100398341598245</v>
      </c>
      <c r="Q260" s="39">
        <f t="shared" si="75"/>
        <v>11.233789954337889</v>
      </c>
    </row>
    <row r="261" spans="7:17" ht="12.75">
      <c r="G261" s="34">
        <f t="shared" si="67"/>
        <v>-248</v>
      </c>
      <c r="H261" s="35" t="e">
        <f t="shared" si="68"/>
        <v>#DIV/0!</v>
      </c>
      <c r="I261" s="35" t="e">
        <f ca="1" t="shared" si="69"/>
        <v>#REF!</v>
      </c>
      <c r="J261" s="36">
        <f t="shared" si="66"/>
      </c>
      <c r="K261" s="37">
        <f t="shared" si="70"/>
        <v>0</v>
      </c>
      <c r="L261" s="38">
        <f t="shared" si="71"/>
        <v>1</v>
      </c>
      <c r="M261" s="39">
        <f t="shared" si="72"/>
        <v>0.08866396761133613</v>
      </c>
      <c r="N261" s="35">
        <f t="shared" si="73"/>
        <v>0</v>
      </c>
      <c r="O261" s="35">
        <f t="shared" si="74"/>
        <v>-0.010040485829959525</v>
      </c>
      <c r="P261" s="35">
        <f t="shared" si="65"/>
        <v>1.0100404858299594</v>
      </c>
      <c r="Q261" s="39">
        <f t="shared" si="75"/>
        <v>11.278538812785376</v>
      </c>
    </row>
    <row r="262" spans="7:17" ht="12.75">
      <c r="G262" s="34">
        <f t="shared" si="67"/>
        <v>-249</v>
      </c>
      <c r="H262" s="35" t="e">
        <f t="shared" si="68"/>
        <v>#DIV/0!</v>
      </c>
      <c r="I262" s="35" t="e">
        <f ca="1" t="shared" si="69"/>
        <v>#REF!</v>
      </c>
      <c r="J262" s="36">
        <f t="shared" si="66"/>
      </c>
      <c r="K262" s="37">
        <f t="shared" si="70"/>
        <v>0</v>
      </c>
      <c r="L262" s="38">
        <f t="shared" si="71"/>
        <v>1</v>
      </c>
      <c r="M262" s="39">
        <f t="shared" si="72"/>
        <v>0.08831357367529646</v>
      </c>
      <c r="N262" s="35">
        <f t="shared" si="73"/>
        <v>0</v>
      </c>
      <c r="O262" s="35">
        <f t="shared" si="74"/>
        <v>-0.010041132349383024</v>
      </c>
      <c r="P262" s="35">
        <f t="shared" si="65"/>
        <v>1.010041132349383</v>
      </c>
      <c r="Q262" s="39">
        <f t="shared" si="75"/>
        <v>11.323287671232867</v>
      </c>
    </row>
    <row r="263" spans="7:17" ht="12.75">
      <c r="G263" s="34">
        <f t="shared" si="67"/>
        <v>-250</v>
      </c>
      <c r="H263" s="35" t="e">
        <f t="shared" si="68"/>
        <v>#DIV/0!</v>
      </c>
      <c r="I263" s="35" t="e">
        <f ca="1" t="shared" si="69"/>
        <v>#REF!</v>
      </c>
      <c r="J263" s="36">
        <f t="shared" si="66"/>
      </c>
      <c r="K263" s="37">
        <f t="shared" si="70"/>
        <v>0</v>
      </c>
      <c r="L263" s="38">
        <f t="shared" si="71"/>
        <v>1</v>
      </c>
      <c r="M263" s="39">
        <f t="shared" si="72"/>
        <v>0.08796593830334198</v>
      </c>
      <c r="N263" s="35">
        <f t="shared" si="73"/>
        <v>0</v>
      </c>
      <c r="O263" s="35">
        <f t="shared" si="74"/>
        <v>-0.010041773778920318</v>
      </c>
      <c r="P263" s="35">
        <f t="shared" si="65"/>
        <v>1.0100417737789202</v>
      </c>
      <c r="Q263" s="39">
        <f t="shared" si="75"/>
        <v>11.368036529680355</v>
      </c>
    </row>
    <row r="264" spans="7:17" ht="12.75">
      <c r="G264" s="34">
        <f t="shared" si="67"/>
        <v>-251</v>
      </c>
      <c r="H264" s="35" t="e">
        <f t="shared" si="68"/>
        <v>#DIV/0!</v>
      </c>
      <c r="I264" s="35" t="e">
        <f ca="1" t="shared" si="69"/>
        <v>#REF!</v>
      </c>
      <c r="J264" s="36">
        <f t="shared" si="66"/>
      </c>
      <c r="K264" s="37">
        <f t="shared" si="70"/>
        <v>0</v>
      </c>
      <c r="L264" s="38">
        <f t="shared" si="71"/>
        <v>1</v>
      </c>
      <c r="M264" s="39">
        <f t="shared" si="72"/>
        <v>0.08762102904697136</v>
      </c>
      <c r="N264" s="35">
        <f t="shared" si="73"/>
        <v>0</v>
      </c>
      <c r="O264" s="35">
        <f t="shared" si="74"/>
        <v>-0.010042410178442837</v>
      </c>
      <c r="P264" s="35">
        <f t="shared" si="65"/>
        <v>1.0100424101784429</v>
      </c>
      <c r="Q264" s="39">
        <f t="shared" si="75"/>
        <v>11.412785388127842</v>
      </c>
    </row>
    <row r="265" spans="7:17" ht="12.75">
      <c r="G265" s="34">
        <f t="shared" si="67"/>
        <v>-252</v>
      </c>
      <c r="H265" s="35" t="e">
        <f t="shared" si="68"/>
        <v>#DIV/0!</v>
      </c>
      <c r="I265" s="35" t="e">
        <f ca="1" t="shared" si="69"/>
        <v>#REF!</v>
      </c>
      <c r="J265" s="36">
        <f t="shared" si="66"/>
      </c>
      <c r="K265" s="37">
        <f t="shared" si="70"/>
        <v>0</v>
      </c>
      <c r="L265" s="38">
        <f t="shared" si="71"/>
        <v>1</v>
      </c>
      <c r="M265" s="39">
        <f t="shared" si="72"/>
        <v>0.08727881396461032</v>
      </c>
      <c r="N265" s="35">
        <f t="shared" si="73"/>
        <v>0</v>
      </c>
      <c r="O265" s="35">
        <f t="shared" si="74"/>
        <v>-0.010043041606886667</v>
      </c>
      <c r="P265" s="35">
        <f aca="true" t="shared" si="76" ref="P265:P328">1-O265</f>
        <v>1.0100430416068866</v>
      </c>
      <c r="Q265" s="39">
        <f t="shared" si="75"/>
        <v>11.457534246575332</v>
      </c>
    </row>
    <row r="266" spans="7:17" ht="12.75">
      <c r="G266" s="34">
        <f t="shared" si="67"/>
        <v>-253</v>
      </c>
      <c r="H266" s="35" t="e">
        <f t="shared" si="68"/>
        <v>#DIV/0!</v>
      </c>
      <c r="I266" s="35" t="e">
        <f ca="1" t="shared" si="69"/>
        <v>#REF!</v>
      </c>
      <c r="J266" s="36">
        <f aca="true" t="shared" si="77" ref="J266:J329">IF(ISERR(U*(D+(N-G266)*J265)/(D*$G266)),"",U*(D+(N-G266)*J265)/(D*$G266))</f>
      </c>
      <c r="K266" s="37">
        <f t="shared" si="70"/>
        <v>0</v>
      </c>
      <c r="L266" s="38">
        <f t="shared" si="71"/>
        <v>1</v>
      </c>
      <c r="M266" s="39">
        <f t="shared" si="72"/>
        <v>0.08693926161175076</v>
      </c>
      <c r="N266" s="35">
        <f t="shared" si="73"/>
        <v>0</v>
      </c>
      <c r="O266" s="35">
        <f t="shared" si="74"/>
        <v>-0.010043668122270751</v>
      </c>
      <c r="P266" s="35">
        <f t="shared" si="76"/>
        <v>1.0100436681222706</v>
      </c>
      <c r="Q266" s="39">
        <f t="shared" si="75"/>
        <v>11.502283105022821</v>
      </c>
    </row>
    <row r="267" spans="7:17" ht="12.75">
      <c r="G267" s="34">
        <f t="shared" si="67"/>
        <v>-254</v>
      </c>
      <c r="H267" s="35" t="e">
        <f t="shared" si="68"/>
        <v>#DIV/0!</v>
      </c>
      <c r="I267" s="35" t="e">
        <f ca="1" t="shared" si="69"/>
        <v>#REF!</v>
      </c>
      <c r="J267" s="36">
        <f t="shared" si="77"/>
      </c>
      <c r="K267" s="37">
        <f t="shared" si="70"/>
        <v>0</v>
      </c>
      <c r="L267" s="38">
        <f t="shared" si="71"/>
        <v>1</v>
      </c>
      <c r="M267" s="39">
        <f t="shared" si="72"/>
        <v>0.08660234103131928</v>
      </c>
      <c r="N267" s="35">
        <f t="shared" si="73"/>
        <v>0</v>
      </c>
      <c r="O267" s="35">
        <f t="shared" si="74"/>
        <v>-0.010044289781714658</v>
      </c>
      <c r="P267" s="35">
        <f t="shared" si="76"/>
        <v>1.0100442897817146</v>
      </c>
      <c r="Q267" s="39">
        <f t="shared" si="75"/>
        <v>11.547031963470308</v>
      </c>
    </row>
    <row r="268" spans="7:17" ht="12.75">
      <c r="G268" s="34">
        <f t="shared" si="67"/>
        <v>-255</v>
      </c>
      <c r="H268" s="35" t="e">
        <f t="shared" si="68"/>
        <v>#DIV/0!</v>
      </c>
      <c r="I268" s="35" t="e">
        <f ca="1" t="shared" si="69"/>
        <v>#REF!</v>
      </c>
      <c r="J268" s="36">
        <f t="shared" si="77"/>
      </c>
      <c r="K268" s="37">
        <f t="shared" si="70"/>
        <v>0</v>
      </c>
      <c r="L268" s="38">
        <f t="shared" si="71"/>
        <v>1</v>
      </c>
      <c r="M268" s="39">
        <f t="shared" si="72"/>
        <v>0.08626802174426859</v>
      </c>
      <c r="N268" s="35">
        <f t="shared" si="73"/>
        <v>0</v>
      </c>
      <c r="O268" s="35">
        <f t="shared" si="74"/>
        <v>-0.010044906641455931</v>
      </c>
      <c r="P268" s="35">
        <f t="shared" si="76"/>
        <v>1.0100449066414559</v>
      </c>
      <c r="Q268" s="39">
        <f t="shared" si="75"/>
        <v>11.591780821917796</v>
      </c>
    </row>
    <row r="269" spans="7:17" ht="12.75">
      <c r="G269" s="34">
        <f t="shared" si="67"/>
        <v>-256</v>
      </c>
      <c r="H269" s="35" t="e">
        <f t="shared" si="68"/>
        <v>#DIV/0!</v>
      </c>
      <c r="I269" s="35" t="e">
        <f ca="1" t="shared" si="69"/>
        <v>#REF!</v>
      </c>
      <c r="J269" s="36">
        <f t="shared" si="77"/>
      </c>
      <c r="K269" s="37">
        <f t="shared" si="70"/>
        <v>0</v>
      </c>
      <c r="L269" s="38">
        <f t="shared" si="71"/>
        <v>1</v>
      </c>
      <c r="M269" s="39">
        <f t="shared" si="72"/>
        <v>0.0859362737403862</v>
      </c>
      <c r="N269" s="35">
        <f t="shared" si="73"/>
        <v>0</v>
      </c>
      <c r="O269" s="35">
        <f t="shared" si="74"/>
        <v>-0.010045518756867064</v>
      </c>
      <c r="P269" s="35">
        <f t="shared" si="76"/>
        <v>1.010045518756867</v>
      </c>
      <c r="Q269" s="39">
        <f t="shared" si="75"/>
        <v>11.636529680365285</v>
      </c>
    </row>
    <row r="270" spans="7:17" ht="12.75">
      <c r="G270" s="34">
        <f t="shared" si="67"/>
        <v>-257</v>
      </c>
      <c r="H270" s="35" t="e">
        <f t="shared" si="68"/>
        <v>#DIV/0!</v>
      </c>
      <c r="I270" s="35" t="e">
        <f ca="1" t="shared" si="69"/>
        <v>#REF!</v>
      </c>
      <c r="J270" s="36">
        <f t="shared" si="77"/>
      </c>
      <c r="K270" s="37">
        <f t="shared" si="70"/>
        <v>0</v>
      </c>
      <c r="L270" s="38">
        <f t="shared" si="71"/>
        <v>1</v>
      </c>
      <c r="M270" s="39">
        <f t="shared" si="72"/>
        <v>0.08560706746931444</v>
      </c>
      <c r="N270" s="35">
        <f t="shared" si="73"/>
        <v>0</v>
      </c>
      <c r="O270" s="35">
        <f t="shared" si="74"/>
        <v>-0.010046126182472059</v>
      </c>
      <c r="P270" s="35">
        <f t="shared" si="76"/>
        <v>1.010046126182472</v>
      </c>
      <c r="Q270" s="39">
        <f t="shared" si="75"/>
        <v>11.681278538812775</v>
      </c>
    </row>
    <row r="271" spans="7:17" ht="12.75">
      <c r="G271" s="34">
        <f t="shared" si="67"/>
        <v>-258</v>
      </c>
      <c r="H271" s="35" t="e">
        <f t="shared" si="68"/>
        <v>#DIV/0!</v>
      </c>
      <c r="I271" s="35" t="e">
        <f ca="1" t="shared" si="69"/>
        <v>#REF!</v>
      </c>
      <c r="J271" s="36">
        <f t="shared" si="77"/>
      </c>
      <c r="K271" s="37">
        <f t="shared" si="70"/>
        <v>0</v>
      </c>
      <c r="L271" s="38">
        <f t="shared" si="71"/>
        <v>1</v>
      </c>
      <c r="M271" s="39">
        <f t="shared" si="72"/>
        <v>0.08528037383177578</v>
      </c>
      <c r="N271" s="35">
        <f t="shared" si="73"/>
        <v>0</v>
      </c>
      <c r="O271" s="35">
        <f t="shared" si="74"/>
        <v>-0.010046728971962626</v>
      </c>
      <c r="P271" s="35">
        <f t="shared" si="76"/>
        <v>1.0100467289719626</v>
      </c>
      <c r="Q271" s="39">
        <f t="shared" si="75"/>
        <v>11.726027397260262</v>
      </c>
    </row>
    <row r="272" spans="7:17" ht="12.75">
      <c r="G272" s="34">
        <f t="shared" si="67"/>
        <v>-259</v>
      </c>
      <c r="H272" s="35" t="e">
        <f t="shared" si="68"/>
        <v>#DIV/0!</v>
      </c>
      <c r="I272" s="35" t="e">
        <f ca="1" t="shared" si="69"/>
        <v>#REF!</v>
      </c>
      <c r="J272" s="36">
        <f t="shared" si="77"/>
      </c>
      <c r="K272" s="37">
        <f t="shared" si="70"/>
        <v>0</v>
      </c>
      <c r="L272" s="38">
        <f t="shared" si="71"/>
        <v>1</v>
      </c>
      <c r="M272" s="39">
        <f t="shared" si="72"/>
        <v>0.0849561641709986</v>
      </c>
      <c r="N272" s="35">
        <f t="shared" si="73"/>
        <v>0</v>
      </c>
      <c r="O272" s="35">
        <f t="shared" si="74"/>
        <v>-0.01004732717821399</v>
      </c>
      <c r="P272" s="35">
        <f t="shared" si="76"/>
        <v>1.010047327178214</v>
      </c>
      <c r="Q272" s="39">
        <f t="shared" si="75"/>
        <v>11.770776255707752</v>
      </c>
    </row>
    <row r="273" spans="7:17" ht="12.75">
      <c r="G273" s="34">
        <f t="shared" si="67"/>
        <v>-260</v>
      </c>
      <c r="H273" s="35" t="e">
        <f t="shared" si="68"/>
        <v>#DIV/0!</v>
      </c>
      <c r="I273" s="35" t="e">
        <f ca="1" t="shared" si="69"/>
        <v>#REF!</v>
      </c>
      <c r="J273" s="36">
        <f t="shared" si="77"/>
      </c>
      <c r="K273" s="37">
        <f t="shared" si="70"/>
        <v>0</v>
      </c>
      <c r="L273" s="38">
        <f t="shared" si="71"/>
        <v>1</v>
      </c>
      <c r="M273" s="39">
        <f t="shared" si="72"/>
        <v>0.0846344102643377</v>
      </c>
      <c r="N273" s="35">
        <f t="shared" si="73"/>
        <v>0</v>
      </c>
      <c r="O273" s="35">
        <f t="shared" si="74"/>
        <v>-0.010047920853300366</v>
      </c>
      <c r="P273" s="35">
        <f t="shared" si="76"/>
        <v>1.0100479208533004</v>
      </c>
      <c r="Q273" s="39">
        <f t="shared" si="75"/>
        <v>11.815525114155239</v>
      </c>
    </row>
    <row r="274" spans="7:17" ht="12.75">
      <c r="G274" s="34">
        <f t="shared" si="67"/>
        <v>-261</v>
      </c>
      <c r="H274" s="35" t="e">
        <f t="shared" si="68"/>
        <v>#DIV/0!</v>
      </c>
      <c r="I274" s="35" t="e">
        <f ca="1" t="shared" si="69"/>
        <v>#REF!</v>
      </c>
      <c r="J274" s="36">
        <f t="shared" si="77"/>
      </c>
      <c r="K274" s="37">
        <f t="shared" si="70"/>
        <v>0</v>
      </c>
      <c r="L274" s="38">
        <f t="shared" si="71"/>
        <v>1</v>
      </c>
      <c r="M274" s="39">
        <f t="shared" si="72"/>
        <v>0.0843150843150844</v>
      </c>
      <c r="N274" s="35">
        <f t="shared" si="73"/>
        <v>0</v>
      </c>
      <c r="O274" s="35">
        <f t="shared" si="74"/>
        <v>-0.010048510048510059</v>
      </c>
      <c r="P274" s="35">
        <f t="shared" si="76"/>
        <v>1.0100485100485102</v>
      </c>
      <c r="Q274" s="39">
        <f t="shared" si="75"/>
        <v>11.860273972602728</v>
      </c>
    </row>
    <row r="275" spans="7:17" ht="12.75">
      <c r="G275" s="34">
        <f t="shared" si="67"/>
        <v>-262</v>
      </c>
      <c r="H275" s="35" t="e">
        <f t="shared" si="68"/>
        <v>#DIV/0!</v>
      </c>
      <c r="I275" s="35" t="e">
        <f ca="1" t="shared" si="69"/>
        <v>#REF!</v>
      </c>
      <c r="J275" s="36">
        <f t="shared" si="77"/>
      </c>
      <c r="K275" s="37">
        <f t="shared" si="70"/>
        <v>0</v>
      </c>
      <c r="L275" s="38">
        <f t="shared" si="71"/>
        <v>1</v>
      </c>
      <c r="M275" s="39">
        <f t="shared" si="72"/>
        <v>0.08399815894446157</v>
      </c>
      <c r="N275" s="35">
        <f t="shared" si="73"/>
        <v>0</v>
      </c>
      <c r="O275" s="35">
        <f t="shared" si="74"/>
        <v>-0.010049094814360242</v>
      </c>
      <c r="P275" s="35">
        <f t="shared" si="76"/>
        <v>1.0100490948143603</v>
      </c>
      <c r="Q275" s="39">
        <f t="shared" si="75"/>
        <v>11.905022831050218</v>
      </c>
    </row>
    <row r="276" spans="7:17" ht="12.75">
      <c r="G276" s="34">
        <f t="shared" si="67"/>
        <v>-263</v>
      </c>
      <c r="H276" s="35" t="e">
        <f t="shared" si="68"/>
        <v>#DIV/0!</v>
      </c>
      <c r="I276" s="35" t="e">
        <f ca="1" t="shared" si="69"/>
        <v>#REF!</v>
      </c>
      <c r="J276" s="36">
        <f t="shared" si="77"/>
      </c>
      <c r="K276" s="37">
        <f t="shared" si="70"/>
        <v>0</v>
      </c>
      <c r="L276" s="38">
        <f t="shared" si="71"/>
        <v>1</v>
      </c>
      <c r="M276" s="39">
        <f t="shared" si="72"/>
        <v>0.08368360718379832</v>
      </c>
      <c r="N276" s="35">
        <f t="shared" si="73"/>
        <v>0</v>
      </c>
      <c r="O276" s="35">
        <f t="shared" si="74"/>
        <v>-0.010049675200611397</v>
      </c>
      <c r="P276" s="35">
        <f t="shared" si="76"/>
        <v>1.0100496752006114</v>
      </c>
      <c r="Q276" s="39">
        <f t="shared" si="75"/>
        <v>11.949771689497705</v>
      </c>
    </row>
    <row r="277" spans="7:17" ht="12.75">
      <c r="G277" s="34">
        <f t="shared" si="67"/>
        <v>-264</v>
      </c>
      <c r="H277" s="35" t="e">
        <f t="shared" si="68"/>
        <v>#DIV/0!</v>
      </c>
      <c r="I277" s="35" t="e">
        <f ca="1" t="shared" si="69"/>
        <v>#REF!</v>
      </c>
      <c r="J277" s="36">
        <f t="shared" si="77"/>
      </c>
      <c r="K277" s="37">
        <f t="shared" si="70"/>
        <v>0</v>
      </c>
      <c r="L277" s="38">
        <f t="shared" si="71"/>
        <v>1</v>
      </c>
      <c r="M277" s="39">
        <f t="shared" si="72"/>
        <v>0.08337140246687993</v>
      </c>
      <c r="N277" s="35">
        <f t="shared" si="73"/>
        <v>0</v>
      </c>
      <c r="O277" s="35">
        <f t="shared" si="74"/>
        <v>-0.010050251256281418</v>
      </c>
      <c r="P277" s="35">
        <f t="shared" si="76"/>
        <v>1.0100502512562815</v>
      </c>
      <c r="Q277" s="39">
        <f t="shared" si="75"/>
        <v>11.994520547945193</v>
      </c>
    </row>
    <row r="278" spans="7:17" ht="12.75">
      <c r="G278" s="34">
        <f t="shared" si="67"/>
        <v>-265</v>
      </c>
      <c r="H278" s="35" t="e">
        <f t="shared" si="68"/>
        <v>#DIV/0!</v>
      </c>
      <c r="I278" s="35" t="e">
        <f ca="1" t="shared" si="69"/>
        <v>#REF!</v>
      </c>
      <c r="J278" s="36">
        <f t="shared" si="77"/>
      </c>
      <c r="K278" s="37">
        <f t="shared" si="70"/>
        <v>0</v>
      </c>
      <c r="L278" s="38">
        <f t="shared" si="71"/>
        <v>1</v>
      </c>
      <c r="M278" s="39">
        <f t="shared" si="72"/>
        <v>0.08306151862246841</v>
      </c>
      <c r="N278" s="35">
        <f t="shared" si="73"/>
        <v>0</v>
      </c>
      <c r="O278" s="35">
        <f t="shared" si="74"/>
        <v>-0.01005082302965942</v>
      </c>
      <c r="P278" s="35">
        <f t="shared" si="76"/>
        <v>1.0100508230296594</v>
      </c>
      <c r="Q278" s="39">
        <f t="shared" si="75"/>
        <v>12.039269406392682</v>
      </c>
    </row>
    <row r="279" spans="7:17" ht="12.75">
      <c r="G279" s="34">
        <f t="shared" si="67"/>
        <v>-266</v>
      </c>
      <c r="H279" s="35" t="e">
        <f t="shared" si="68"/>
        <v>#DIV/0!</v>
      </c>
      <c r="I279" s="35" t="e">
        <f ca="1" t="shared" si="69"/>
        <v>#REF!</v>
      </c>
      <c r="J279" s="36">
        <f t="shared" si="77"/>
      </c>
      <c r="K279" s="37">
        <f t="shared" si="70"/>
        <v>0</v>
      </c>
      <c r="L279" s="38">
        <f t="shared" si="71"/>
        <v>1</v>
      </c>
      <c r="M279" s="39">
        <f t="shared" si="72"/>
        <v>0.08275392986698919</v>
      </c>
      <c r="N279" s="35">
        <f t="shared" si="73"/>
        <v>0</v>
      </c>
      <c r="O279" s="35">
        <f t="shared" si="74"/>
        <v>-0.010051390568319236</v>
      </c>
      <c r="P279" s="35">
        <f t="shared" si="76"/>
        <v>1.0100513905683193</v>
      </c>
      <c r="Q279" s="39">
        <f t="shared" si="75"/>
        <v>12.084018264840171</v>
      </c>
    </row>
    <row r="280" spans="7:17" ht="12.75">
      <c r="G280" s="34">
        <f t="shared" si="67"/>
        <v>-267</v>
      </c>
      <c r="H280" s="35" t="e">
        <f t="shared" si="68"/>
        <v>#DIV/0!</v>
      </c>
      <c r="I280" s="35" t="e">
        <f ca="1" t="shared" si="69"/>
        <v>#REF!</v>
      </c>
      <c r="J280" s="36">
        <f t="shared" si="77"/>
      </c>
      <c r="K280" s="37">
        <f t="shared" si="70"/>
        <v>0</v>
      </c>
      <c r="L280" s="38">
        <f t="shared" si="71"/>
        <v>1</v>
      </c>
      <c r="M280" s="39">
        <f t="shared" si="72"/>
        <v>0.08244861079737979</v>
      </c>
      <c r="N280" s="35">
        <f t="shared" si="73"/>
        <v>0</v>
      </c>
      <c r="O280" s="35">
        <f t="shared" si="74"/>
        <v>-0.010051953919132606</v>
      </c>
      <c r="P280" s="35">
        <f t="shared" si="76"/>
        <v>1.0100519539191326</v>
      </c>
      <c r="Q280" s="39">
        <f t="shared" si="75"/>
        <v>12.128767123287659</v>
      </c>
    </row>
    <row r="281" spans="7:17" ht="12.75">
      <c r="G281" s="34">
        <f t="shared" si="67"/>
        <v>-268</v>
      </c>
      <c r="H281" s="35" t="e">
        <f t="shared" si="68"/>
        <v>#DIV/0!</v>
      </c>
      <c r="I281" s="35" t="e">
        <f ca="1" t="shared" si="69"/>
        <v>#REF!</v>
      </c>
      <c r="J281" s="36">
        <f t="shared" si="77"/>
      </c>
      <c r="K281" s="37">
        <f t="shared" si="70"/>
        <v>0</v>
      </c>
      <c r="L281" s="38">
        <f t="shared" si="71"/>
        <v>1</v>
      </c>
      <c r="M281" s="39">
        <f t="shared" si="72"/>
        <v>0.08214553638409611</v>
      </c>
      <c r="N281" s="35">
        <f t="shared" si="73"/>
        <v>0</v>
      </c>
      <c r="O281" s="35">
        <f t="shared" si="74"/>
        <v>-0.01005251312828208</v>
      </c>
      <c r="P281" s="35">
        <f t="shared" si="76"/>
        <v>1.010052513128282</v>
      </c>
      <c r="Q281" s="39">
        <f t="shared" si="75"/>
        <v>12.173515981735148</v>
      </c>
    </row>
    <row r="282" spans="7:17" ht="12.75">
      <c r="G282" s="34">
        <f t="shared" si="67"/>
        <v>-269</v>
      </c>
      <c r="H282" s="35" t="e">
        <f t="shared" si="68"/>
        <v>#DIV/0!</v>
      </c>
      <c r="I282" s="35" t="e">
        <f ca="1" t="shared" si="69"/>
        <v>#REF!</v>
      </c>
      <c r="J282" s="36">
        <f t="shared" si="77"/>
      </c>
      <c r="K282" s="37">
        <f t="shared" si="70"/>
        <v>0</v>
      </c>
      <c r="L282" s="38">
        <f t="shared" si="71"/>
        <v>1</v>
      </c>
      <c r="M282" s="39">
        <f t="shared" si="72"/>
        <v>0.08184468196427244</v>
      </c>
      <c r="N282" s="35">
        <f t="shared" si="73"/>
        <v>0</v>
      </c>
      <c r="O282" s="35">
        <f t="shared" si="74"/>
        <v>-0.010053068241273645</v>
      </c>
      <c r="P282" s="35">
        <f t="shared" si="76"/>
        <v>1.0100530682412736</v>
      </c>
      <c r="Q282" s="39">
        <f t="shared" si="75"/>
        <v>12.218264840182638</v>
      </c>
    </row>
    <row r="283" spans="7:17" ht="12.75">
      <c r="G283" s="34">
        <f t="shared" si="67"/>
        <v>-270</v>
      </c>
      <c r="H283" s="35" t="e">
        <f t="shared" si="68"/>
        <v>#DIV/0!</v>
      </c>
      <c r="I283" s="35" t="e">
        <f ca="1" t="shared" si="69"/>
        <v>#REF!</v>
      </c>
      <c r="J283" s="36">
        <f t="shared" si="77"/>
      </c>
      <c r="K283" s="37">
        <f t="shared" si="70"/>
        <v>0</v>
      </c>
      <c r="L283" s="38">
        <f t="shared" si="71"/>
        <v>1</v>
      </c>
      <c r="M283" s="39">
        <f t="shared" si="72"/>
        <v>0.08154602323503135</v>
      </c>
      <c r="N283" s="35">
        <f t="shared" si="73"/>
        <v>0</v>
      </c>
      <c r="O283" s="35">
        <f t="shared" si="74"/>
        <v>-0.010053619302949072</v>
      </c>
      <c r="P283" s="35">
        <f t="shared" si="76"/>
        <v>1.010053619302949</v>
      </c>
      <c r="Q283" s="39">
        <f t="shared" si="75"/>
        <v>12.263013698630125</v>
      </c>
    </row>
    <row r="284" spans="7:17" ht="12.75">
      <c r="G284" s="34">
        <f t="shared" si="67"/>
        <v>-271</v>
      </c>
      <c r="H284" s="35" t="e">
        <f t="shared" si="68"/>
        <v>#DIV/0!</v>
      </c>
      <c r="I284" s="35" t="e">
        <f ca="1" t="shared" si="69"/>
        <v>#REF!</v>
      </c>
      <c r="J284" s="36">
        <f t="shared" si="77"/>
      </c>
      <c r="K284" s="37">
        <f t="shared" si="70"/>
        <v>0</v>
      </c>
      <c r="L284" s="38">
        <f t="shared" si="71"/>
        <v>1</v>
      </c>
      <c r="M284" s="39">
        <f t="shared" si="72"/>
        <v>0.08124953624693931</v>
      </c>
      <c r="N284" s="35">
        <f t="shared" si="73"/>
        <v>0</v>
      </c>
      <c r="O284" s="35">
        <f t="shared" si="74"/>
        <v>-0.01005416635749797</v>
      </c>
      <c r="P284" s="35">
        <f t="shared" si="76"/>
        <v>1.010054166357498</v>
      </c>
      <c r="Q284" s="39">
        <f t="shared" si="75"/>
        <v>12.307762557077613</v>
      </c>
    </row>
    <row r="285" spans="7:17" ht="12.75">
      <c r="G285" s="34">
        <f t="shared" si="67"/>
        <v>-272</v>
      </c>
      <c r="H285" s="35" t="e">
        <f t="shared" si="68"/>
        <v>#DIV/0!</v>
      </c>
      <c r="I285" s="35" t="e">
        <f ca="1" t="shared" si="69"/>
        <v>#REF!</v>
      </c>
      <c r="J285" s="36">
        <f t="shared" si="77"/>
      </c>
      <c r="K285" s="37">
        <f t="shared" si="70"/>
        <v>0</v>
      </c>
      <c r="L285" s="38">
        <f t="shared" si="71"/>
        <v>1</v>
      </c>
      <c r="M285" s="39">
        <f t="shared" si="72"/>
        <v>0.08095519739760469</v>
      </c>
      <c r="N285" s="35">
        <f t="shared" si="73"/>
        <v>0</v>
      </c>
      <c r="O285" s="35">
        <f t="shared" si="74"/>
        <v>-0.010054709448469623</v>
      </c>
      <c r="P285" s="35">
        <f t="shared" si="76"/>
        <v>1.0100547094484695</v>
      </c>
      <c r="Q285" s="39">
        <f t="shared" si="75"/>
        <v>12.352511415525102</v>
      </c>
    </row>
    <row r="286" spans="7:17" ht="12.75">
      <c r="G286" s="34">
        <f t="shared" si="67"/>
        <v>-273</v>
      </c>
      <c r="H286" s="35" t="e">
        <f t="shared" si="68"/>
        <v>#DIV/0!</v>
      </c>
      <c r="I286" s="35" t="e">
        <f ca="1" t="shared" si="69"/>
        <v>#REF!</v>
      </c>
      <c r="J286" s="36">
        <f t="shared" si="77"/>
      </c>
      <c r="K286" s="37">
        <f t="shared" si="70"/>
        <v>0</v>
      </c>
      <c r="L286" s="38">
        <f t="shared" si="71"/>
        <v>1</v>
      </c>
      <c r="M286" s="39">
        <f t="shared" si="72"/>
        <v>0.08066298342541443</v>
      </c>
      <c r="N286" s="35">
        <f t="shared" si="73"/>
        <v>0</v>
      </c>
      <c r="O286" s="35">
        <f t="shared" si="74"/>
        <v>-0.01005524861878454</v>
      </c>
      <c r="P286" s="35">
        <f t="shared" si="76"/>
        <v>1.0100552486187846</v>
      </c>
      <c r="Q286" s="39">
        <f t="shared" si="75"/>
        <v>12.397260273972591</v>
      </c>
    </row>
    <row r="287" spans="7:17" ht="12.75">
      <c r="G287" s="34">
        <f t="shared" si="67"/>
        <v>-274</v>
      </c>
      <c r="H287" s="35" t="e">
        <f t="shared" si="68"/>
        <v>#DIV/0!</v>
      </c>
      <c r="I287" s="35" t="e">
        <f ca="1" t="shared" si="69"/>
        <v>#REF!</v>
      </c>
      <c r="J287" s="36">
        <f t="shared" si="77"/>
      </c>
      <c r="K287" s="37">
        <f t="shared" si="70"/>
        <v>0</v>
      </c>
      <c r="L287" s="38">
        <f t="shared" si="71"/>
        <v>1</v>
      </c>
      <c r="M287" s="39">
        <f t="shared" si="72"/>
        <v>0.08037287140340584</v>
      </c>
      <c r="N287" s="35">
        <f t="shared" si="73"/>
        <v>0</v>
      </c>
      <c r="O287" s="35">
        <f t="shared" si="74"/>
        <v>-0.010055783910745752</v>
      </c>
      <c r="P287" s="35">
        <f t="shared" si="76"/>
        <v>1.0100557839107458</v>
      </c>
      <c r="Q287" s="39">
        <f t="shared" si="75"/>
        <v>12.442009132420079</v>
      </c>
    </row>
    <row r="288" spans="7:17" ht="12.75">
      <c r="G288" s="34">
        <f t="shared" si="67"/>
        <v>-275</v>
      </c>
      <c r="H288" s="35" t="e">
        <f t="shared" si="68"/>
        <v>#DIV/0!</v>
      </c>
      <c r="I288" s="35" t="e">
        <f ca="1" t="shared" si="69"/>
        <v>#REF!</v>
      </c>
      <c r="J288" s="36">
        <f t="shared" si="77"/>
      </c>
      <c r="K288" s="37">
        <f t="shared" si="70"/>
        <v>0</v>
      </c>
      <c r="L288" s="38">
        <f t="shared" si="71"/>
        <v>1</v>
      </c>
      <c r="M288" s="39">
        <f t="shared" si="72"/>
        <v>0.08008483873327003</v>
      </c>
      <c r="N288" s="35">
        <f t="shared" si="73"/>
        <v>0</v>
      </c>
      <c r="O288" s="35">
        <f t="shared" si="74"/>
        <v>-0.01005631536604989</v>
      </c>
      <c r="P288" s="35">
        <f t="shared" si="76"/>
        <v>1.0100563153660498</v>
      </c>
      <c r="Q288" s="39">
        <f t="shared" si="75"/>
        <v>12.486757990867567</v>
      </c>
    </row>
    <row r="289" spans="7:17" ht="12.75">
      <c r="G289" s="34">
        <f t="shared" si="67"/>
        <v>-276</v>
      </c>
      <c r="H289" s="35" t="e">
        <f t="shared" si="68"/>
        <v>#DIV/0!</v>
      </c>
      <c r="I289" s="35" t="e">
        <f ca="1" t="shared" si="69"/>
        <v>#REF!</v>
      </c>
      <c r="J289" s="36">
        <f t="shared" si="77"/>
      </c>
      <c r="K289" s="37">
        <f t="shared" si="70"/>
        <v>0</v>
      </c>
      <c r="L289" s="38">
        <f t="shared" si="71"/>
        <v>1</v>
      </c>
      <c r="M289" s="39">
        <f t="shared" si="72"/>
        <v>0.0797988631394841</v>
      </c>
      <c r="N289" s="35">
        <f t="shared" si="73"/>
        <v>0</v>
      </c>
      <c r="O289" s="35">
        <f t="shared" si="74"/>
        <v>-0.010056843025797998</v>
      </c>
      <c r="P289" s="35">
        <f t="shared" si="76"/>
        <v>1.010056843025798</v>
      </c>
      <c r="Q289" s="39">
        <f t="shared" si="75"/>
        <v>12.531506849315058</v>
      </c>
    </row>
    <row r="290" spans="7:17" ht="12.75">
      <c r="G290" s="34">
        <f t="shared" si="67"/>
        <v>-277</v>
      </c>
      <c r="H290" s="35" t="e">
        <f t="shared" si="68"/>
        <v>#DIV/0!</v>
      </c>
      <c r="I290" s="35" t="e">
        <f ca="1" t="shared" si="69"/>
        <v>#REF!</v>
      </c>
      <c r="J290" s="36">
        <f t="shared" si="77"/>
      </c>
      <c r="K290" s="37">
        <f t="shared" si="70"/>
        <v>0</v>
      </c>
      <c r="L290" s="38">
        <f t="shared" si="71"/>
        <v>1</v>
      </c>
      <c r="M290" s="39">
        <f t="shared" si="72"/>
        <v>0.07951492266356844</v>
      </c>
      <c r="N290" s="35">
        <f t="shared" si="73"/>
        <v>0</v>
      </c>
      <c r="O290" s="35">
        <f t="shared" si="74"/>
        <v>-0.010057366930506146</v>
      </c>
      <c r="P290" s="35">
        <f t="shared" si="76"/>
        <v>1.0100573669305062</v>
      </c>
      <c r="Q290" s="39">
        <f t="shared" si="75"/>
        <v>12.576255707762545</v>
      </c>
    </row>
    <row r="291" spans="7:17" ht="12.75">
      <c r="G291" s="34">
        <f t="shared" si="67"/>
        <v>-278</v>
      </c>
      <c r="H291" s="35" t="e">
        <f t="shared" si="68"/>
        <v>#DIV/0!</v>
      </c>
      <c r="I291" s="35" t="e">
        <f ca="1" t="shared" si="69"/>
        <v>#REF!</v>
      </c>
      <c r="J291" s="36">
        <f t="shared" si="77"/>
      </c>
      <c r="K291" s="37">
        <f t="shared" si="70"/>
        <v>0</v>
      </c>
      <c r="L291" s="38">
        <f t="shared" si="71"/>
        <v>1</v>
      </c>
      <c r="M291" s="39">
        <f t="shared" si="72"/>
        <v>0.07923299565846607</v>
      </c>
      <c r="N291" s="35">
        <f t="shared" si="73"/>
        <v>0</v>
      </c>
      <c r="O291" s="35">
        <f t="shared" si="74"/>
        <v>-0.010057887120115785</v>
      </c>
      <c r="P291" s="35">
        <f t="shared" si="76"/>
        <v>1.0100578871201158</v>
      </c>
      <c r="Q291" s="39">
        <f t="shared" si="75"/>
        <v>12.621004566210033</v>
      </c>
    </row>
    <row r="292" spans="7:17" ht="12.75">
      <c r="G292" s="34">
        <f t="shared" si="67"/>
        <v>-279</v>
      </c>
      <c r="H292" s="35" t="e">
        <f t="shared" si="68"/>
        <v>#DIV/0!</v>
      </c>
      <c r="I292" s="35" t="e">
        <f ca="1" t="shared" si="69"/>
        <v>#REF!</v>
      </c>
      <c r="J292" s="36">
        <f t="shared" si="77"/>
      </c>
      <c r="K292" s="37">
        <f t="shared" si="70"/>
        <v>0</v>
      </c>
      <c r="L292" s="38">
        <f t="shared" si="71"/>
        <v>1</v>
      </c>
      <c r="M292" s="39">
        <f t="shared" si="72"/>
        <v>0.07895306078304139</v>
      </c>
      <c r="N292" s="35">
        <f t="shared" si="73"/>
        <v>0</v>
      </c>
      <c r="O292" s="35">
        <f t="shared" si="74"/>
        <v>-0.010058403634003902</v>
      </c>
      <c r="P292" s="35">
        <f t="shared" si="76"/>
        <v>1.010058403634004</v>
      </c>
      <c r="Q292" s="39">
        <f t="shared" si="75"/>
        <v>12.665753424657522</v>
      </c>
    </row>
    <row r="293" spans="7:17" ht="12.75">
      <c r="G293" s="34">
        <f t="shared" si="67"/>
        <v>-280</v>
      </c>
      <c r="H293" s="35" t="e">
        <f t="shared" si="68"/>
        <v>#DIV/0!</v>
      </c>
      <c r="I293" s="35" t="e">
        <f ca="1" t="shared" si="69"/>
        <v>#REF!</v>
      </c>
      <c r="J293" s="36">
        <f t="shared" si="77"/>
      </c>
      <c r="K293" s="37">
        <f t="shared" si="70"/>
        <v>0</v>
      </c>
      <c r="L293" s="38">
        <f t="shared" si="71"/>
        <v>1</v>
      </c>
      <c r="M293" s="39">
        <f t="shared" si="72"/>
        <v>0.078675096996695</v>
      </c>
      <c r="N293" s="35">
        <f t="shared" si="73"/>
        <v>0</v>
      </c>
      <c r="O293" s="35">
        <f t="shared" si="74"/>
        <v>-0.010058916510992968</v>
      </c>
      <c r="P293" s="35">
        <f t="shared" si="76"/>
        <v>1.010058916510993</v>
      </c>
      <c r="Q293" s="39">
        <f t="shared" si="75"/>
        <v>12.710502283105011</v>
      </c>
    </row>
    <row r="294" spans="7:17" ht="12.75">
      <c r="G294" s="34">
        <f t="shared" si="67"/>
        <v>-281</v>
      </c>
      <c r="H294" s="35" t="e">
        <f t="shared" si="68"/>
        <v>#DIV/0!</v>
      </c>
      <c r="I294" s="35" t="e">
        <f ca="1" t="shared" si="69"/>
        <v>#REF!</v>
      </c>
      <c r="J294" s="36">
        <f t="shared" si="77"/>
      </c>
      <c r="K294" s="37">
        <f t="shared" si="70"/>
        <v>0</v>
      </c>
      <c r="L294" s="38">
        <f t="shared" si="71"/>
        <v>1</v>
      </c>
      <c r="M294" s="39">
        <f t="shared" si="72"/>
        <v>0.07839908355409186</v>
      </c>
      <c r="N294" s="35">
        <f t="shared" si="73"/>
        <v>0</v>
      </c>
      <c r="O294" s="35">
        <f t="shared" si="74"/>
        <v>-0.010059425789360647</v>
      </c>
      <c r="P294" s="35">
        <f t="shared" si="76"/>
        <v>1.0100594257893607</v>
      </c>
      <c r="Q294" s="39">
        <f t="shared" si="75"/>
        <v>12.755251141552499</v>
      </c>
    </row>
    <row r="295" spans="7:17" ht="12.75">
      <c r="G295" s="34">
        <f t="shared" si="67"/>
        <v>-282</v>
      </c>
      <c r="H295" s="35" t="e">
        <f t="shared" si="68"/>
        <v>#DIV/0!</v>
      </c>
      <c r="I295" s="35" t="e">
        <f ca="1" t="shared" si="69"/>
        <v>#REF!</v>
      </c>
      <c r="J295" s="36">
        <f t="shared" si="77"/>
      </c>
      <c r="K295" s="37">
        <f t="shared" si="70"/>
        <v>0</v>
      </c>
      <c r="L295" s="38">
        <f t="shared" si="71"/>
        <v>1</v>
      </c>
      <c r="M295" s="39">
        <f t="shared" si="72"/>
        <v>0.07812500000000008</v>
      </c>
      <c r="N295" s="35">
        <f t="shared" si="73"/>
        <v>0</v>
      </c>
      <c r="O295" s="35">
        <f t="shared" si="74"/>
        <v>-0.010059931506849326</v>
      </c>
      <c r="P295" s="35">
        <f t="shared" si="76"/>
        <v>1.0100599315068493</v>
      </c>
      <c r="Q295" s="39">
        <f t="shared" si="75"/>
        <v>12.799999999999986</v>
      </c>
    </row>
    <row r="296" spans="7:17" ht="12.75">
      <c r="G296" s="34">
        <f t="shared" si="67"/>
        <v>-283</v>
      </c>
      <c r="H296" s="35" t="e">
        <f t="shared" si="68"/>
        <v>#DIV/0!</v>
      </c>
      <c r="I296" s="35" t="e">
        <f ca="1" t="shared" si="69"/>
        <v>#REF!</v>
      </c>
      <c r="J296" s="36">
        <f t="shared" si="77"/>
      </c>
      <c r="K296" s="37">
        <f t="shared" si="70"/>
        <v>0</v>
      </c>
      <c r="L296" s="38">
        <f t="shared" si="71"/>
        <v>1</v>
      </c>
      <c r="M296" s="39">
        <f t="shared" si="72"/>
        <v>0.07785282616423754</v>
      </c>
      <c r="N296" s="35">
        <f t="shared" si="73"/>
        <v>0</v>
      </c>
      <c r="O296" s="35">
        <f t="shared" si="74"/>
        <v>-0.010060433700675445</v>
      </c>
      <c r="P296" s="35">
        <f t="shared" si="76"/>
        <v>1.0100604337006756</v>
      </c>
      <c r="Q296" s="39">
        <f t="shared" si="75"/>
        <v>12.844748858447476</v>
      </c>
    </row>
    <row r="297" spans="7:17" ht="12.75">
      <c r="G297" s="34">
        <f t="shared" si="67"/>
        <v>-284</v>
      </c>
      <c r="H297" s="35" t="e">
        <f t="shared" si="68"/>
        <v>#DIV/0!</v>
      </c>
      <c r="I297" s="35" t="e">
        <f ca="1" t="shared" si="69"/>
        <v>#REF!</v>
      </c>
      <c r="J297" s="36">
        <f t="shared" si="77"/>
      </c>
      <c r="K297" s="37">
        <f t="shared" si="70"/>
        <v>0</v>
      </c>
      <c r="L297" s="38">
        <f t="shared" si="71"/>
        <v>1</v>
      </c>
      <c r="M297" s="39">
        <f t="shared" si="72"/>
        <v>0.07758254215672389</v>
      </c>
      <c r="N297" s="35">
        <f t="shared" si="73"/>
        <v>0</v>
      </c>
      <c r="O297" s="35">
        <f t="shared" si="74"/>
        <v>-0.010060932407538623</v>
      </c>
      <c r="P297" s="35">
        <f t="shared" si="76"/>
        <v>1.0100609324075387</v>
      </c>
      <c r="Q297" s="39">
        <f t="shared" si="75"/>
        <v>12.889497716894965</v>
      </c>
    </row>
    <row r="298" spans="7:17" ht="12.75">
      <c r="G298" s="34">
        <f t="shared" si="67"/>
        <v>-285</v>
      </c>
      <c r="H298" s="35" t="e">
        <f t="shared" si="68"/>
        <v>#DIV/0!</v>
      </c>
      <c r="I298" s="35" t="e">
        <f ca="1" t="shared" si="69"/>
        <v>#REF!</v>
      </c>
      <c r="J298" s="36">
        <f t="shared" si="77"/>
      </c>
      <c r="K298" s="37">
        <f t="shared" si="70"/>
        <v>0</v>
      </c>
      <c r="L298" s="38">
        <f t="shared" si="71"/>
        <v>1</v>
      </c>
      <c r="M298" s="39">
        <f t="shared" si="72"/>
        <v>0.07731412836263511</v>
      </c>
      <c r="N298" s="35">
        <f t="shared" si="73"/>
        <v>0</v>
      </c>
      <c r="O298" s="35">
        <f t="shared" si="74"/>
        <v>-0.010061427663630598</v>
      </c>
      <c r="P298" s="35">
        <f t="shared" si="76"/>
        <v>1.0100614276636306</v>
      </c>
      <c r="Q298" s="39">
        <f t="shared" si="75"/>
        <v>12.934246575342453</v>
      </c>
    </row>
    <row r="299" spans="7:17" ht="12.75">
      <c r="G299" s="34">
        <f t="shared" si="67"/>
        <v>-286</v>
      </c>
      <c r="H299" s="35" t="e">
        <f t="shared" si="68"/>
        <v>#DIV/0!</v>
      </c>
      <c r="I299" s="35" t="e">
        <f ca="1" t="shared" si="69"/>
        <v>#REF!</v>
      </c>
      <c r="J299" s="36">
        <f t="shared" si="77"/>
      </c>
      <c r="K299" s="37">
        <f t="shared" si="70"/>
        <v>0</v>
      </c>
      <c r="L299" s="38">
        <f t="shared" si="71"/>
        <v>1</v>
      </c>
      <c r="M299" s="39">
        <f t="shared" si="72"/>
        <v>0.0770475654376584</v>
      </c>
      <c r="N299" s="35">
        <f t="shared" si="73"/>
        <v>0</v>
      </c>
      <c r="O299" s="35">
        <f t="shared" si="74"/>
        <v>-0.010061919504643971</v>
      </c>
      <c r="P299" s="35">
        <f t="shared" si="76"/>
        <v>1.010061919504644</v>
      </c>
      <c r="Q299" s="39">
        <f t="shared" si="75"/>
        <v>12.978995433789942</v>
      </c>
    </row>
    <row r="300" spans="7:17" ht="12.75">
      <c r="G300" s="34">
        <f t="shared" si="67"/>
        <v>-287</v>
      </c>
      <c r="H300" s="35" t="e">
        <f t="shared" si="68"/>
        <v>#DIV/0!</v>
      </c>
      <c r="I300" s="35" t="e">
        <f ca="1" t="shared" si="69"/>
        <v>#REF!</v>
      </c>
      <c r="J300" s="36">
        <f t="shared" si="77"/>
      </c>
      <c r="K300" s="37">
        <f t="shared" si="70"/>
        <v>0</v>
      </c>
      <c r="L300" s="38">
        <f t="shared" si="71"/>
        <v>1</v>
      </c>
      <c r="M300" s="39">
        <f t="shared" si="72"/>
        <v>0.07678283430334487</v>
      </c>
      <c r="N300" s="35">
        <f t="shared" si="73"/>
        <v>0</v>
      </c>
      <c r="O300" s="35">
        <f t="shared" si="74"/>
        <v>-0.010062407965780812</v>
      </c>
      <c r="P300" s="35">
        <f t="shared" si="76"/>
        <v>1.0100624079657807</v>
      </c>
      <c r="Q300" s="39">
        <f t="shared" si="75"/>
        <v>13.02374429223743</v>
      </c>
    </row>
    <row r="301" spans="7:17" ht="12.75">
      <c r="G301" s="34">
        <f t="shared" si="67"/>
        <v>-288</v>
      </c>
      <c r="H301" s="35" t="e">
        <f t="shared" si="68"/>
        <v>#DIV/0!</v>
      </c>
      <c r="I301" s="35" t="e">
        <f ca="1" t="shared" si="69"/>
        <v>#REF!</v>
      </c>
      <c r="J301" s="36">
        <f t="shared" si="77"/>
      </c>
      <c r="K301" s="37">
        <f t="shared" si="70"/>
        <v>0</v>
      </c>
      <c r="L301" s="38">
        <f t="shared" si="71"/>
        <v>1</v>
      </c>
      <c r="M301" s="39">
        <f t="shared" si="72"/>
        <v>0.07651991614255772</v>
      </c>
      <c r="N301" s="35">
        <f t="shared" si="73"/>
        <v>0</v>
      </c>
      <c r="O301" s="35">
        <f t="shared" si="74"/>
        <v>-0.010062893081761016</v>
      </c>
      <c r="P301" s="35">
        <f t="shared" si="76"/>
        <v>1.010062893081761</v>
      </c>
      <c r="Q301" s="39">
        <f t="shared" si="75"/>
        <v>13.068493150684919</v>
      </c>
    </row>
    <row r="302" spans="7:17" ht="12.75">
      <c r="G302" s="34">
        <f aca="true" t="shared" si="78" ref="G302:G365">G301-1</f>
        <v>-289</v>
      </c>
      <c r="H302" s="35" t="e">
        <f aca="true" t="shared" si="79" ref="H302:H365">(D/U)*(U+(N-G302)*H301)/G302</f>
        <v>#DIV/0!</v>
      </c>
      <c r="I302" s="35" t="e">
        <f aca="true" ca="1" t="shared" si="80" ref="I302:I365">OFFSET($H$9,G302-1,0)</f>
        <v>#REF!</v>
      </c>
      <c r="J302" s="36">
        <f t="shared" si="77"/>
      </c>
      <c r="K302" s="37">
        <f aca="true" t="shared" si="81" ref="K302:K365">K301*Ratio*(G302+1)/(N-G302)</f>
        <v>0</v>
      </c>
      <c r="L302" s="38">
        <f aca="true" t="shared" si="82" ref="L302:L365">L301+K302</f>
        <v>1</v>
      </c>
      <c r="M302" s="39">
        <f aca="true" t="shared" si="83" ref="M302:M365">1/Q302</f>
        <v>0.07625879239501365</v>
      </c>
      <c r="N302" s="35">
        <f aca="true" t="shared" si="84" ref="N302:N365">K302/M302</f>
        <v>0</v>
      </c>
      <c r="O302" s="35">
        <f aca="true" t="shared" si="85" ref="O302:O365">G302/(Q302*U)</f>
        <v>-0.010063374886830569</v>
      </c>
      <c r="P302" s="35">
        <f t="shared" si="76"/>
        <v>1.0100633748868306</v>
      </c>
      <c r="Q302" s="39">
        <f aca="true" t="shared" si="86" ref="Q302:Q365">G302/U+(N-G302)/D</f>
        <v>13.113242009132408</v>
      </c>
    </row>
    <row r="303" spans="7:17" ht="12.75">
      <c r="G303" s="34">
        <f t="shared" si="78"/>
        <v>-290</v>
      </c>
      <c r="H303" s="35" t="e">
        <f t="shared" si="79"/>
        <v>#DIV/0!</v>
      </c>
      <c r="I303" s="35" t="e">
        <f ca="1" t="shared" si="80"/>
        <v>#REF!</v>
      </c>
      <c r="J303" s="36">
        <f t="shared" si="77"/>
      </c>
      <c r="K303" s="37">
        <f t="shared" si="81"/>
        <v>0</v>
      </c>
      <c r="L303" s="38">
        <f t="shared" si="82"/>
        <v>1</v>
      </c>
      <c r="M303" s="39">
        <f t="shared" si="83"/>
        <v>0.07599944475291512</v>
      </c>
      <c r="N303" s="35">
        <f t="shared" si="84"/>
        <v>0</v>
      </c>
      <c r="O303" s="35">
        <f t="shared" si="85"/>
        <v>-0.010063853414769583</v>
      </c>
      <c r="P303" s="35">
        <f t="shared" si="76"/>
        <v>1.0100638534147697</v>
      </c>
      <c r="Q303" s="39">
        <f t="shared" si="86"/>
        <v>13.157990867579896</v>
      </c>
    </row>
    <row r="304" spans="7:17" ht="12.75">
      <c r="G304" s="34">
        <f t="shared" si="78"/>
        <v>-291</v>
      </c>
      <c r="H304" s="35" t="e">
        <f t="shared" si="79"/>
        <v>#DIV/0!</v>
      </c>
      <c r="I304" s="35" t="e">
        <f ca="1" t="shared" si="80"/>
        <v>#REF!</v>
      </c>
      <c r="J304" s="36">
        <f t="shared" si="77"/>
      </c>
      <c r="K304" s="37">
        <f t="shared" si="81"/>
        <v>0</v>
      </c>
      <c r="L304" s="38">
        <f t="shared" si="82"/>
        <v>1</v>
      </c>
      <c r="M304" s="39">
        <f t="shared" si="83"/>
        <v>0.07574185515667159</v>
      </c>
      <c r="N304" s="35">
        <f t="shared" si="84"/>
        <v>0</v>
      </c>
      <c r="O304" s="35">
        <f t="shared" si="85"/>
        <v>-0.010064328698900197</v>
      </c>
      <c r="P304" s="35">
        <f t="shared" si="76"/>
        <v>1.0100643286989002</v>
      </c>
      <c r="Q304" s="39">
        <f t="shared" si="86"/>
        <v>13.202739726027383</v>
      </c>
    </row>
    <row r="305" spans="7:17" ht="12.75">
      <c r="G305" s="34">
        <f t="shared" si="78"/>
        <v>-292</v>
      </c>
      <c r="H305" s="35" t="e">
        <f t="shared" si="79"/>
        <v>#DIV/0!</v>
      </c>
      <c r="I305" s="35" t="e">
        <f ca="1" t="shared" si="80"/>
        <v>#REF!</v>
      </c>
      <c r="J305" s="36">
        <f t="shared" si="77"/>
      </c>
      <c r="K305" s="37">
        <f t="shared" si="81"/>
        <v>0</v>
      </c>
      <c r="L305" s="38">
        <f t="shared" si="82"/>
        <v>1</v>
      </c>
      <c r="M305" s="39">
        <f t="shared" si="83"/>
        <v>0.07548600579070737</v>
      </c>
      <c r="N305" s="35">
        <f t="shared" si="84"/>
        <v>0</v>
      </c>
      <c r="O305" s="35">
        <f t="shared" si="85"/>
        <v>-0.010064800772094316</v>
      </c>
      <c r="P305" s="35">
        <f t="shared" si="76"/>
        <v>1.0100648007720943</v>
      </c>
      <c r="Q305" s="39">
        <f t="shared" si="86"/>
        <v>13.247488584474873</v>
      </c>
    </row>
    <row r="306" spans="7:17" ht="12.75">
      <c r="G306" s="34">
        <f t="shared" si="78"/>
        <v>-293</v>
      </c>
      <c r="H306" s="35" t="e">
        <f t="shared" si="79"/>
        <v>#DIV/0!</v>
      </c>
      <c r="I306" s="35" t="e">
        <f ca="1" t="shared" si="80"/>
        <v>#REF!</v>
      </c>
      <c r="J306" s="36">
        <f t="shared" si="77"/>
      </c>
      <c r="K306" s="37">
        <f t="shared" si="81"/>
        <v>0</v>
      </c>
      <c r="L306" s="38">
        <f t="shared" si="82"/>
        <v>1</v>
      </c>
      <c r="M306" s="39">
        <f t="shared" si="83"/>
        <v>0.07523187907935425</v>
      </c>
      <c r="N306" s="35">
        <f t="shared" si="84"/>
        <v>0</v>
      </c>
      <c r="O306" s="35">
        <f t="shared" si="85"/>
        <v>-0.010065269666781184</v>
      </c>
      <c r="P306" s="35">
        <f t="shared" si="76"/>
        <v>1.0100652696667811</v>
      </c>
      <c r="Q306" s="39">
        <f t="shared" si="86"/>
        <v>13.292237442922362</v>
      </c>
    </row>
    <row r="307" spans="7:17" ht="12.75">
      <c r="G307" s="34">
        <f t="shared" si="78"/>
        <v>-294</v>
      </c>
      <c r="H307" s="35" t="e">
        <f t="shared" si="79"/>
        <v>#DIV/0!</v>
      </c>
      <c r="I307" s="35" t="e">
        <f ca="1" t="shared" si="80"/>
        <v>#REF!</v>
      </c>
      <c r="J307" s="36">
        <f t="shared" si="77"/>
      </c>
      <c r="K307" s="37">
        <f t="shared" si="81"/>
        <v>0</v>
      </c>
      <c r="L307" s="38">
        <f t="shared" si="82"/>
        <v>1</v>
      </c>
      <c r="M307" s="39">
        <f t="shared" si="83"/>
        <v>0.0749794576828267</v>
      </c>
      <c r="N307" s="35">
        <f t="shared" si="84"/>
        <v>0</v>
      </c>
      <c r="O307" s="35">
        <f t="shared" si="85"/>
        <v>-0.010065735414954816</v>
      </c>
      <c r="P307" s="35">
        <f t="shared" si="76"/>
        <v>1.010065735414955</v>
      </c>
      <c r="Q307" s="39">
        <f t="shared" si="86"/>
        <v>13.33698630136985</v>
      </c>
    </row>
    <row r="308" spans="7:17" ht="12.75">
      <c r="G308" s="34">
        <f t="shared" si="78"/>
        <v>-295</v>
      </c>
      <c r="H308" s="35" t="e">
        <f t="shared" si="79"/>
        <v>#DIV/0!</v>
      </c>
      <c r="I308" s="35" t="e">
        <f ca="1" t="shared" si="80"/>
        <v>#REF!</v>
      </c>
      <c r="J308" s="36">
        <f t="shared" si="77"/>
      </c>
      <c r="K308" s="37">
        <f t="shared" si="81"/>
        <v>0</v>
      </c>
      <c r="L308" s="38">
        <f t="shared" si="82"/>
        <v>1</v>
      </c>
      <c r="M308" s="39">
        <f t="shared" si="83"/>
        <v>0.0747287244932779</v>
      </c>
      <c r="N308" s="35">
        <f t="shared" si="84"/>
        <v>0</v>
      </c>
      <c r="O308" s="35">
        <f t="shared" si="85"/>
        <v>-0.01006619804818127</v>
      </c>
      <c r="P308" s="35">
        <f t="shared" si="76"/>
        <v>1.0100661980481813</v>
      </c>
      <c r="Q308" s="39">
        <f t="shared" si="86"/>
        <v>13.381735159817339</v>
      </c>
    </row>
    <row r="309" spans="7:17" ht="12.75">
      <c r="G309" s="34">
        <f t="shared" si="78"/>
        <v>-296</v>
      </c>
      <c r="H309" s="35" t="e">
        <f t="shared" si="79"/>
        <v>#DIV/0!</v>
      </c>
      <c r="I309" s="35" t="e">
        <f ca="1" t="shared" si="80"/>
        <v>#REF!</v>
      </c>
      <c r="J309" s="36">
        <f t="shared" si="77"/>
      </c>
      <c r="K309" s="37">
        <f t="shared" si="81"/>
        <v>0</v>
      </c>
      <c r="L309" s="38">
        <f t="shared" si="82"/>
        <v>1</v>
      </c>
      <c r="M309" s="39">
        <f t="shared" si="83"/>
        <v>0.07447966263093464</v>
      </c>
      <c r="N309" s="35">
        <f t="shared" si="84"/>
        <v>0</v>
      </c>
      <c r="O309" s="35">
        <f t="shared" si="85"/>
        <v>-0.010066657597605777</v>
      </c>
      <c r="P309" s="35">
        <f t="shared" si="76"/>
        <v>1.0100666575976058</v>
      </c>
      <c r="Q309" s="39">
        <f t="shared" si="86"/>
        <v>13.426484018264828</v>
      </c>
    </row>
    <row r="310" spans="7:17" ht="12.75">
      <c r="G310" s="34">
        <f t="shared" si="78"/>
        <v>-297</v>
      </c>
      <c r="H310" s="35" t="e">
        <f t="shared" si="79"/>
        <v>#DIV/0!</v>
      </c>
      <c r="I310" s="35" t="e">
        <f ca="1" t="shared" si="80"/>
        <v>#REF!</v>
      </c>
      <c r="J310" s="36">
        <f t="shared" si="77"/>
      </c>
      <c r="K310" s="37">
        <f t="shared" si="81"/>
        <v>0</v>
      </c>
      <c r="L310" s="38">
        <f t="shared" si="82"/>
        <v>1</v>
      </c>
      <c r="M310" s="39">
        <f t="shared" si="83"/>
        <v>0.0742322554403092</v>
      </c>
      <c r="N310" s="35">
        <f t="shared" si="84"/>
        <v>0</v>
      </c>
      <c r="O310" s="35">
        <f t="shared" si="85"/>
        <v>-0.010067114093959741</v>
      </c>
      <c r="P310" s="35">
        <f t="shared" si="76"/>
        <v>1.0100671140939597</v>
      </c>
      <c r="Q310" s="39">
        <f t="shared" si="86"/>
        <v>13.471232876712316</v>
      </c>
    </row>
    <row r="311" spans="7:17" ht="12.75">
      <c r="G311" s="34">
        <f t="shared" si="78"/>
        <v>-298</v>
      </c>
      <c r="H311" s="35" t="e">
        <f t="shared" si="79"/>
        <v>#DIV/0!</v>
      </c>
      <c r="I311" s="35" t="e">
        <f ca="1" t="shared" si="80"/>
        <v>#REF!</v>
      </c>
      <c r="J311" s="36">
        <f t="shared" si="77"/>
      </c>
      <c r="K311" s="37">
        <f t="shared" si="81"/>
        <v>0</v>
      </c>
      <c r="L311" s="38">
        <f t="shared" si="82"/>
        <v>1</v>
      </c>
      <c r="M311" s="39">
        <f t="shared" si="83"/>
        <v>0.07398648648648656</v>
      </c>
      <c r="N311" s="35">
        <f t="shared" si="84"/>
        <v>0</v>
      </c>
      <c r="O311" s="35">
        <f t="shared" si="85"/>
        <v>-0.010067567567567577</v>
      </c>
      <c r="P311" s="35">
        <f t="shared" si="76"/>
        <v>1.0100675675675677</v>
      </c>
      <c r="Q311" s="39">
        <f t="shared" si="86"/>
        <v>13.515981735159803</v>
      </c>
    </row>
    <row r="312" spans="7:17" ht="12.75">
      <c r="G312" s="34">
        <f t="shared" si="78"/>
        <v>-299</v>
      </c>
      <c r="H312" s="35" t="e">
        <f t="shared" si="79"/>
        <v>#DIV/0!</v>
      </c>
      <c r="I312" s="35" t="e">
        <f ca="1" t="shared" si="80"/>
        <v>#REF!</v>
      </c>
      <c r="J312" s="36">
        <f t="shared" si="77"/>
      </c>
      <c r="K312" s="37">
        <f t="shared" si="81"/>
        <v>0</v>
      </c>
      <c r="L312" s="38">
        <f t="shared" si="82"/>
        <v>1</v>
      </c>
      <c r="M312" s="39">
        <f t="shared" si="83"/>
        <v>0.07374233955148501</v>
      </c>
      <c r="N312" s="35">
        <f t="shared" si="84"/>
        <v>0</v>
      </c>
      <c r="O312" s="35">
        <f t="shared" si="85"/>
        <v>-0.010068018048353434</v>
      </c>
      <c r="P312" s="35">
        <f t="shared" si="76"/>
        <v>1.0100680180483534</v>
      </c>
      <c r="Q312" s="39">
        <f t="shared" si="86"/>
        <v>13.560730593607294</v>
      </c>
    </row>
    <row r="313" spans="7:17" ht="12.75">
      <c r="G313" s="34">
        <f t="shared" si="78"/>
        <v>-300</v>
      </c>
      <c r="H313" s="35" t="e">
        <f t="shared" si="79"/>
        <v>#DIV/0!</v>
      </c>
      <c r="I313" s="35" t="e">
        <f ca="1" t="shared" si="80"/>
        <v>#REF!</v>
      </c>
      <c r="J313" s="36">
        <f t="shared" si="77"/>
      </c>
      <c r="K313" s="37">
        <f t="shared" si="81"/>
        <v>0</v>
      </c>
      <c r="L313" s="38">
        <f t="shared" si="82"/>
        <v>1</v>
      </c>
      <c r="M313" s="39">
        <f t="shared" si="83"/>
        <v>0.07349979863068876</v>
      </c>
      <c r="N313" s="35">
        <f t="shared" si="84"/>
        <v>0</v>
      </c>
      <c r="O313" s="35">
        <f t="shared" si="85"/>
        <v>-0.010068465565847775</v>
      </c>
      <c r="P313" s="35">
        <f t="shared" si="76"/>
        <v>1.0100684655658478</v>
      </c>
      <c r="Q313" s="39">
        <f t="shared" si="86"/>
        <v>13.605479452054782</v>
      </c>
    </row>
    <row r="314" spans="7:17" ht="12.75">
      <c r="G314" s="34">
        <f t="shared" si="78"/>
        <v>-301</v>
      </c>
      <c r="H314" s="35" t="e">
        <f t="shared" si="79"/>
        <v>#DIV/0!</v>
      </c>
      <c r="I314" s="35" t="e">
        <f ca="1" t="shared" si="80"/>
        <v>#REF!</v>
      </c>
      <c r="J314" s="36">
        <f t="shared" si="77"/>
      </c>
      <c r="K314" s="37">
        <f t="shared" si="81"/>
        <v>0</v>
      </c>
      <c r="L314" s="38">
        <f t="shared" si="82"/>
        <v>1</v>
      </c>
      <c r="M314" s="39">
        <f t="shared" si="83"/>
        <v>0.07325884792935045</v>
      </c>
      <c r="N314" s="35">
        <f t="shared" si="84"/>
        <v>0</v>
      </c>
      <c r="O314" s="35">
        <f t="shared" si="85"/>
        <v>-0.010068910149193828</v>
      </c>
      <c r="P314" s="35">
        <f t="shared" si="76"/>
        <v>1.0100689101491938</v>
      </c>
      <c r="Q314" s="39">
        <f t="shared" si="86"/>
        <v>13.65022831050227</v>
      </c>
    </row>
    <row r="315" spans="7:17" ht="12.75">
      <c r="G315" s="34">
        <f t="shared" si="78"/>
        <v>-302</v>
      </c>
      <c r="H315" s="35" t="e">
        <f t="shared" si="79"/>
        <v>#DIV/0!</v>
      </c>
      <c r="I315" s="35" t="e">
        <f ca="1" t="shared" si="80"/>
        <v>#REF!</v>
      </c>
      <c r="J315" s="36">
        <f t="shared" si="77"/>
      </c>
      <c r="K315" s="37">
        <f t="shared" si="81"/>
        <v>0</v>
      </c>
      <c r="L315" s="38">
        <f t="shared" si="82"/>
        <v>1</v>
      </c>
      <c r="M315" s="39">
        <f t="shared" si="83"/>
        <v>0.07301947185916252</v>
      </c>
      <c r="N315" s="35">
        <f t="shared" si="84"/>
        <v>0</v>
      </c>
      <c r="O315" s="35">
        <f t="shared" si="85"/>
        <v>-0.010069351827153919</v>
      </c>
      <c r="P315" s="35">
        <f t="shared" si="76"/>
        <v>1.010069351827154</v>
      </c>
      <c r="Q315" s="39">
        <f t="shared" si="86"/>
        <v>13.694977168949757</v>
      </c>
    </row>
    <row r="316" spans="7:17" ht="12.75">
      <c r="G316" s="34">
        <f t="shared" si="78"/>
        <v>-303</v>
      </c>
      <c r="H316" s="35" t="e">
        <f t="shared" si="79"/>
        <v>#DIV/0!</v>
      </c>
      <c r="I316" s="35" t="e">
        <f ca="1" t="shared" si="80"/>
        <v>#REF!</v>
      </c>
      <c r="J316" s="36">
        <f t="shared" si="77"/>
      </c>
      <c r="K316" s="37">
        <f t="shared" si="81"/>
        <v>0</v>
      </c>
      <c r="L316" s="38">
        <f t="shared" si="82"/>
        <v>1</v>
      </c>
      <c r="M316" s="39">
        <f t="shared" si="83"/>
        <v>0.07278165503489538</v>
      </c>
      <c r="N316" s="35">
        <f t="shared" si="84"/>
        <v>0</v>
      </c>
      <c r="O316" s="35">
        <f t="shared" si="85"/>
        <v>-0.010069790628115662</v>
      </c>
      <c r="P316" s="35">
        <f t="shared" si="76"/>
        <v>1.0100697906281157</v>
      </c>
      <c r="Q316" s="39">
        <f t="shared" si="86"/>
        <v>13.739726027397248</v>
      </c>
    </row>
    <row r="317" spans="7:17" ht="12.75">
      <c r="G317" s="34">
        <f t="shared" si="78"/>
        <v>-304</v>
      </c>
      <c r="H317" s="35" t="e">
        <f t="shared" si="79"/>
        <v>#DIV/0!</v>
      </c>
      <c r="I317" s="35" t="e">
        <f ca="1" t="shared" si="80"/>
        <v>#REF!</v>
      </c>
      <c r="J317" s="36">
        <f t="shared" si="77"/>
      </c>
      <c r="K317" s="37">
        <f t="shared" si="81"/>
        <v>0</v>
      </c>
      <c r="L317" s="38">
        <f t="shared" si="82"/>
        <v>1</v>
      </c>
      <c r="M317" s="39">
        <f t="shared" si="83"/>
        <v>0.07254538227110117</v>
      </c>
      <c r="N317" s="35">
        <f t="shared" si="84"/>
        <v>0</v>
      </c>
      <c r="O317" s="35">
        <f t="shared" si="85"/>
        <v>-0.010070226580098061</v>
      </c>
      <c r="P317" s="35">
        <f t="shared" si="76"/>
        <v>1.010070226580098</v>
      </c>
      <c r="Q317" s="39">
        <f t="shared" si="86"/>
        <v>13.784474885844736</v>
      </c>
    </row>
    <row r="318" spans="7:17" ht="12.75">
      <c r="G318" s="34">
        <f t="shared" si="78"/>
        <v>-305</v>
      </c>
      <c r="H318" s="35" t="e">
        <f t="shared" si="79"/>
        <v>#DIV/0!</v>
      </c>
      <c r="I318" s="35" t="e">
        <f ca="1" t="shared" si="80"/>
        <v>#REF!</v>
      </c>
      <c r="J318" s="36">
        <f t="shared" si="77"/>
      </c>
      <c r="K318" s="37">
        <f t="shared" si="81"/>
        <v>0</v>
      </c>
      <c r="L318" s="38">
        <f t="shared" si="82"/>
        <v>1</v>
      </c>
      <c r="M318" s="39">
        <f t="shared" si="83"/>
        <v>0.07231063857888141</v>
      </c>
      <c r="N318" s="35">
        <f t="shared" si="84"/>
        <v>0</v>
      </c>
      <c r="O318" s="35">
        <f t="shared" si="85"/>
        <v>-0.010070659710757457</v>
      </c>
      <c r="P318" s="35">
        <f t="shared" si="76"/>
        <v>1.0100706597107574</v>
      </c>
      <c r="Q318" s="39">
        <f t="shared" si="86"/>
        <v>13.829223744292223</v>
      </c>
    </row>
    <row r="319" spans="7:17" ht="12.75">
      <c r="G319" s="34">
        <f t="shared" si="78"/>
        <v>-306</v>
      </c>
      <c r="H319" s="35" t="e">
        <f t="shared" si="79"/>
        <v>#DIV/0!</v>
      </c>
      <c r="I319" s="35" t="e">
        <f ca="1" t="shared" si="80"/>
        <v>#REF!</v>
      </c>
      <c r="J319" s="36">
        <f t="shared" si="77"/>
      </c>
      <c r="K319" s="37">
        <f t="shared" si="81"/>
        <v>0</v>
      </c>
      <c r="L319" s="38">
        <f t="shared" si="82"/>
        <v>1</v>
      </c>
      <c r="M319" s="39">
        <f t="shared" si="83"/>
        <v>0.07207740916271729</v>
      </c>
      <c r="N319" s="35">
        <f t="shared" si="84"/>
        <v>0</v>
      </c>
      <c r="O319" s="35">
        <f t="shared" si="85"/>
        <v>-0.010071090047393375</v>
      </c>
      <c r="P319" s="35">
        <f t="shared" si="76"/>
        <v>1.0100710900473935</v>
      </c>
      <c r="Q319" s="39">
        <f t="shared" si="86"/>
        <v>13.873972602739713</v>
      </c>
    </row>
    <row r="320" spans="7:17" ht="12.75">
      <c r="G320" s="34">
        <f t="shared" si="78"/>
        <v>-307</v>
      </c>
      <c r="H320" s="35" t="e">
        <f t="shared" si="79"/>
        <v>#DIV/0!</v>
      </c>
      <c r="I320" s="35" t="e">
        <f ca="1" t="shared" si="80"/>
        <v>#REF!</v>
      </c>
      <c r="J320" s="36">
        <f t="shared" si="77"/>
      </c>
      <c r="K320" s="37">
        <f t="shared" si="81"/>
        <v>0</v>
      </c>
      <c r="L320" s="38">
        <f t="shared" si="82"/>
        <v>1</v>
      </c>
      <c r="M320" s="39">
        <f t="shared" si="83"/>
        <v>0.07184567941736113</v>
      </c>
      <c r="N320" s="35">
        <f t="shared" si="84"/>
        <v>0</v>
      </c>
      <c r="O320" s="35">
        <f t="shared" si="85"/>
        <v>-0.010071517616954278</v>
      </c>
      <c r="P320" s="35">
        <f t="shared" si="76"/>
        <v>1.0100715176169544</v>
      </c>
      <c r="Q320" s="39">
        <f t="shared" si="86"/>
        <v>13.918721461187202</v>
      </c>
    </row>
    <row r="321" spans="7:17" ht="12.75">
      <c r="G321" s="34">
        <f t="shared" si="78"/>
        <v>-308</v>
      </c>
      <c r="H321" s="35" t="e">
        <f t="shared" si="79"/>
        <v>#DIV/0!</v>
      </c>
      <c r="I321" s="35" t="e">
        <f ca="1" t="shared" si="80"/>
        <v>#REF!</v>
      </c>
      <c r="J321" s="36">
        <f t="shared" si="77"/>
      </c>
      <c r="K321" s="37">
        <f t="shared" si="81"/>
        <v>0</v>
      </c>
      <c r="L321" s="38">
        <f t="shared" si="82"/>
        <v>1</v>
      </c>
      <c r="M321" s="39">
        <f t="shared" si="83"/>
        <v>0.07161543492478752</v>
      </c>
      <c r="N321" s="35">
        <f t="shared" si="84"/>
        <v>0</v>
      </c>
      <c r="O321" s="35">
        <f t="shared" si="85"/>
        <v>-0.010071942446043175</v>
      </c>
      <c r="P321" s="35">
        <f t="shared" si="76"/>
        <v>1.0100719424460431</v>
      </c>
      <c r="Q321" s="39">
        <f t="shared" si="86"/>
        <v>13.96347031963469</v>
      </c>
    </row>
    <row r="322" spans="7:17" ht="12.75">
      <c r="G322" s="34">
        <f t="shared" si="78"/>
        <v>-309</v>
      </c>
      <c r="H322" s="35" t="e">
        <f t="shared" si="79"/>
        <v>#DIV/0!</v>
      </c>
      <c r="I322" s="35" t="e">
        <f ca="1" t="shared" si="80"/>
        <v>#REF!</v>
      </c>
      <c r="J322" s="36">
        <f t="shared" si="77"/>
      </c>
      <c r="K322" s="37">
        <f t="shared" si="81"/>
        <v>0</v>
      </c>
      <c r="L322" s="38">
        <f t="shared" si="82"/>
        <v>1</v>
      </c>
      <c r="M322" s="39">
        <f t="shared" si="83"/>
        <v>0.07138666145120288</v>
      </c>
      <c r="N322" s="35">
        <f t="shared" si="84"/>
        <v>0</v>
      </c>
      <c r="O322" s="35">
        <f t="shared" si="85"/>
        <v>-0.010072364560923147</v>
      </c>
      <c r="P322" s="35">
        <f t="shared" si="76"/>
        <v>1.010072364560923</v>
      </c>
      <c r="Q322" s="39">
        <f t="shared" si="86"/>
        <v>14.008219178082179</v>
      </c>
    </row>
    <row r="323" spans="7:17" ht="12.75">
      <c r="G323" s="34">
        <f t="shared" si="78"/>
        <v>-310</v>
      </c>
      <c r="H323" s="35" t="e">
        <f t="shared" si="79"/>
        <v>#DIV/0!</v>
      </c>
      <c r="I323" s="35" t="e">
        <f ca="1" t="shared" si="80"/>
        <v>#REF!</v>
      </c>
      <c r="J323" s="36">
        <f t="shared" si="77"/>
      </c>
      <c r="K323" s="37">
        <f t="shared" si="81"/>
        <v>0</v>
      </c>
      <c r="L323" s="38">
        <f t="shared" si="82"/>
        <v>1</v>
      </c>
      <c r="M323" s="39">
        <f t="shared" si="83"/>
        <v>0.07115934494411237</v>
      </c>
      <c r="N323" s="35">
        <f t="shared" si="84"/>
        <v>0</v>
      </c>
      <c r="O323" s="35">
        <f t="shared" si="85"/>
        <v>-0.010072783987522755</v>
      </c>
      <c r="P323" s="35">
        <f t="shared" si="76"/>
        <v>1.0100727839875228</v>
      </c>
      <c r="Q323" s="39">
        <f t="shared" si="86"/>
        <v>14.052968036529666</v>
      </c>
    </row>
    <row r="324" spans="7:17" ht="12.75">
      <c r="G324" s="34">
        <f t="shared" si="78"/>
        <v>-311</v>
      </c>
      <c r="H324" s="35" t="e">
        <f t="shared" si="79"/>
        <v>#DIV/0!</v>
      </c>
      <c r="I324" s="35" t="e">
        <f ca="1" t="shared" si="80"/>
        <v>#REF!</v>
      </c>
      <c r="J324" s="36">
        <f t="shared" si="77"/>
      </c>
      <c r="K324" s="37">
        <f t="shared" si="81"/>
        <v>0</v>
      </c>
      <c r="L324" s="38">
        <f t="shared" si="82"/>
        <v>1</v>
      </c>
      <c r="M324" s="39">
        <f t="shared" si="83"/>
        <v>0.07093347152944232</v>
      </c>
      <c r="N324" s="35">
        <f t="shared" si="84"/>
        <v>0</v>
      </c>
      <c r="O324" s="35">
        <f t="shared" si="85"/>
        <v>-0.010073200751441351</v>
      </c>
      <c r="P324" s="35">
        <f t="shared" si="76"/>
        <v>1.0100732007514412</v>
      </c>
      <c r="Q324" s="39">
        <f t="shared" si="86"/>
        <v>14.097716894977156</v>
      </c>
    </row>
    <row r="325" spans="7:17" ht="12.75">
      <c r="G325" s="34">
        <f t="shared" si="78"/>
        <v>-312</v>
      </c>
      <c r="H325" s="35" t="e">
        <f t="shared" si="79"/>
        <v>#DIV/0!</v>
      </c>
      <c r="I325" s="35" t="e">
        <f ca="1" t="shared" si="80"/>
        <v>#REF!</v>
      </c>
      <c r="J325" s="36">
        <f t="shared" si="77"/>
      </c>
      <c r="K325" s="37">
        <f t="shared" si="81"/>
        <v>0</v>
      </c>
      <c r="L325" s="38">
        <f t="shared" si="82"/>
        <v>1</v>
      </c>
      <c r="M325" s="39">
        <f t="shared" si="83"/>
        <v>0.07070902750871762</v>
      </c>
      <c r="N325" s="35">
        <f t="shared" si="84"/>
        <v>0</v>
      </c>
      <c r="O325" s="35">
        <f t="shared" si="85"/>
        <v>-0.010073614877954292</v>
      </c>
      <c r="P325" s="35">
        <f t="shared" si="76"/>
        <v>1.0100736148779543</v>
      </c>
      <c r="Q325" s="39">
        <f t="shared" si="86"/>
        <v>14.142465753424643</v>
      </c>
    </row>
    <row r="326" spans="7:17" ht="12.75">
      <c r="G326" s="34">
        <f t="shared" si="78"/>
        <v>-313</v>
      </c>
      <c r="H326" s="35" t="e">
        <f t="shared" si="79"/>
        <v>#DIV/0!</v>
      </c>
      <c r="I326" s="35" t="e">
        <f ca="1" t="shared" si="80"/>
        <v>#REF!</v>
      </c>
      <c r="J326" s="36">
        <f t="shared" si="77"/>
      </c>
      <c r="K326" s="37">
        <f t="shared" si="81"/>
        <v>0</v>
      </c>
      <c r="L326" s="38">
        <f t="shared" si="82"/>
        <v>1</v>
      </c>
      <c r="M326" s="39">
        <f t="shared" si="83"/>
        <v>0.07048599935629231</v>
      </c>
      <c r="N326" s="35">
        <f t="shared" si="84"/>
        <v>0</v>
      </c>
      <c r="O326" s="35">
        <f t="shared" si="85"/>
        <v>-0.010074026392018032</v>
      </c>
      <c r="P326" s="35">
        <f t="shared" si="76"/>
        <v>1.010074026392018</v>
      </c>
      <c r="Q326" s="39">
        <f t="shared" si="86"/>
        <v>14.187214611872133</v>
      </c>
    </row>
    <row r="327" spans="7:17" ht="12.75">
      <c r="G327" s="34">
        <f t="shared" si="78"/>
        <v>-314</v>
      </c>
      <c r="H327" s="35" t="e">
        <f t="shared" si="79"/>
        <v>#DIV/0!</v>
      </c>
      <c r="I327" s="35" t="e">
        <f ca="1" t="shared" si="80"/>
        <v>#REF!</v>
      </c>
      <c r="J327" s="36">
        <f t="shared" si="77"/>
      </c>
      <c r="K327" s="37">
        <f t="shared" si="81"/>
        <v>0</v>
      </c>
      <c r="L327" s="38">
        <f t="shared" si="82"/>
        <v>1</v>
      </c>
      <c r="M327" s="39">
        <f t="shared" si="83"/>
        <v>0.07026437371663252</v>
      </c>
      <c r="N327" s="35">
        <f t="shared" si="84"/>
        <v>0</v>
      </c>
      <c r="O327" s="35">
        <f t="shared" si="85"/>
        <v>-0.010074435318275165</v>
      </c>
      <c r="P327" s="35">
        <f t="shared" si="76"/>
        <v>1.0100744353182751</v>
      </c>
      <c r="Q327" s="39">
        <f t="shared" si="86"/>
        <v>14.23196347031962</v>
      </c>
    </row>
    <row r="328" spans="7:17" ht="12.75">
      <c r="G328" s="34">
        <f t="shared" si="78"/>
        <v>-315</v>
      </c>
      <c r="H328" s="35" t="e">
        <f t="shared" si="79"/>
        <v>#DIV/0!</v>
      </c>
      <c r="I328" s="35" t="e">
        <f ca="1" t="shared" si="80"/>
        <v>#REF!</v>
      </c>
      <c r="J328" s="36">
        <f t="shared" si="77"/>
      </c>
      <c r="K328" s="37">
        <f t="shared" si="81"/>
        <v>0</v>
      </c>
      <c r="L328" s="38">
        <f t="shared" si="82"/>
        <v>1</v>
      </c>
      <c r="M328" s="39">
        <f t="shared" si="83"/>
        <v>0.07004413740165043</v>
      </c>
      <c r="N328" s="35">
        <f t="shared" si="84"/>
        <v>0</v>
      </c>
      <c r="O328" s="35">
        <f t="shared" si="85"/>
        <v>-0.010074841681059307</v>
      </c>
      <c r="P328" s="35">
        <f t="shared" si="76"/>
        <v>1.0100748416810592</v>
      </c>
      <c r="Q328" s="39">
        <f t="shared" si="86"/>
        <v>14.27671232876711</v>
      </c>
    </row>
    <row r="329" spans="7:17" ht="12.75">
      <c r="G329" s="34">
        <f t="shared" si="78"/>
        <v>-316</v>
      </c>
      <c r="H329" s="35" t="e">
        <f t="shared" si="79"/>
        <v>#DIV/0!</v>
      </c>
      <c r="I329" s="35" t="e">
        <f ca="1" t="shared" si="80"/>
        <v>#REF!</v>
      </c>
      <c r="J329" s="36">
        <f t="shared" si="77"/>
      </c>
      <c r="K329" s="37">
        <f t="shared" si="81"/>
        <v>0</v>
      </c>
      <c r="L329" s="38">
        <f t="shared" si="82"/>
        <v>1</v>
      </c>
      <c r="M329" s="39">
        <f t="shared" si="83"/>
        <v>0.06982527738808832</v>
      </c>
      <c r="N329" s="35">
        <f t="shared" si="84"/>
        <v>0</v>
      </c>
      <c r="O329" s="35">
        <f t="shared" si="85"/>
        <v>-0.010075245504399958</v>
      </c>
      <c r="P329" s="35">
        <f aca="true" t="shared" si="87" ref="P329:P392">1-O329</f>
        <v>1.0100752455044</v>
      </c>
      <c r="Q329" s="39">
        <f t="shared" si="86"/>
        <v>14.321461187214599</v>
      </c>
    </row>
    <row r="330" spans="7:17" ht="12.75">
      <c r="G330" s="34">
        <f t="shared" si="78"/>
        <v>-317</v>
      </c>
      <c r="H330" s="35" t="e">
        <f t="shared" si="79"/>
        <v>#DIV/0!</v>
      </c>
      <c r="I330" s="35" t="e">
        <f ca="1" t="shared" si="80"/>
        <v>#REF!</v>
      </c>
      <c r="J330" s="36">
        <f aca="true" t="shared" si="88" ref="J330:J393">IF(ISERR(U*(D+(N-G330)*J329)/(D*$G330)),"",U*(D+(N-G330)*J329)/(D*$G330))</f>
      </c>
      <c r="K330" s="37">
        <f t="shared" si="81"/>
        <v>0</v>
      </c>
      <c r="L330" s="38">
        <f t="shared" si="82"/>
        <v>1</v>
      </c>
      <c r="M330" s="39">
        <f t="shared" si="83"/>
        <v>0.06960778081495143</v>
      </c>
      <c r="N330" s="35">
        <f t="shared" si="84"/>
        <v>0</v>
      </c>
      <c r="O330" s="35">
        <f t="shared" si="85"/>
        <v>-0.010075646812027219</v>
      </c>
      <c r="P330" s="35">
        <f t="shared" si="87"/>
        <v>1.0100756468120273</v>
      </c>
      <c r="Q330" s="39">
        <f t="shared" si="86"/>
        <v>14.366210045662086</v>
      </c>
    </row>
    <row r="331" spans="7:17" ht="12.75">
      <c r="G331" s="34">
        <f t="shared" si="78"/>
        <v>-318</v>
      </c>
      <c r="H331" s="35" t="e">
        <f t="shared" si="79"/>
        <v>#DIV/0!</v>
      </c>
      <c r="I331" s="35" t="e">
        <f ca="1" t="shared" si="80"/>
        <v>#REF!</v>
      </c>
      <c r="J331" s="36">
        <f t="shared" si="88"/>
      </c>
      <c r="K331" s="37">
        <f t="shared" si="81"/>
        <v>0</v>
      </c>
      <c r="L331" s="38">
        <f t="shared" si="82"/>
        <v>1</v>
      </c>
      <c r="M331" s="39">
        <f t="shared" si="83"/>
        <v>0.06939163498098867</v>
      </c>
      <c r="N331" s="35">
        <f t="shared" si="84"/>
        <v>0</v>
      </c>
      <c r="O331" s="35">
        <f t="shared" si="85"/>
        <v>-0.010076045627376436</v>
      </c>
      <c r="P331" s="35">
        <f t="shared" si="87"/>
        <v>1.0100760456273765</v>
      </c>
      <c r="Q331" s="39">
        <f t="shared" si="86"/>
        <v>14.410958904109574</v>
      </c>
    </row>
    <row r="332" spans="7:17" ht="12.75">
      <c r="G332" s="34">
        <f t="shared" si="78"/>
        <v>-319</v>
      </c>
      <c r="H332" s="35" t="e">
        <f t="shared" si="79"/>
        <v>#DIV/0!</v>
      </c>
      <c r="I332" s="35" t="e">
        <f ca="1" t="shared" si="80"/>
        <v>#REF!</v>
      </c>
      <c r="J332" s="36">
        <f t="shared" si="88"/>
      </c>
      <c r="K332" s="37">
        <f t="shared" si="81"/>
        <v>0</v>
      </c>
      <c r="L332" s="38">
        <f t="shared" si="82"/>
        <v>1</v>
      </c>
      <c r="M332" s="39">
        <f t="shared" si="83"/>
        <v>0.06917682734222004</v>
      </c>
      <c r="N332" s="35">
        <f t="shared" si="84"/>
        <v>0</v>
      </c>
      <c r="O332" s="35">
        <f t="shared" si="85"/>
        <v>-0.010076441973592781</v>
      </c>
      <c r="P332" s="35">
        <f t="shared" si="87"/>
        <v>1.0100764419735928</v>
      </c>
      <c r="Q332" s="39">
        <f t="shared" si="86"/>
        <v>14.455707762557065</v>
      </c>
    </row>
    <row r="333" spans="7:17" ht="12.75">
      <c r="G333" s="34">
        <f t="shared" si="78"/>
        <v>-320</v>
      </c>
      <c r="H333" s="35" t="e">
        <f t="shared" si="79"/>
        <v>#DIV/0!</v>
      </c>
      <c r="I333" s="35" t="e">
        <f ca="1" t="shared" si="80"/>
        <v>#REF!</v>
      </c>
      <c r="J333" s="36">
        <f t="shared" si="88"/>
      </c>
      <c r="K333" s="37">
        <f t="shared" si="81"/>
        <v>0</v>
      </c>
      <c r="L333" s="38">
        <f t="shared" si="82"/>
        <v>1</v>
      </c>
      <c r="M333" s="39">
        <f t="shared" si="83"/>
        <v>0.06896334550951008</v>
      </c>
      <c r="N333" s="35">
        <f t="shared" si="84"/>
        <v>0</v>
      </c>
      <c r="O333" s="35">
        <f t="shared" si="85"/>
        <v>-0.010076835873535719</v>
      </c>
      <c r="P333" s="35">
        <f t="shared" si="87"/>
        <v>1.0100768358735357</v>
      </c>
      <c r="Q333" s="39">
        <f t="shared" si="86"/>
        <v>14.500456621004552</v>
      </c>
    </row>
    <row r="334" spans="7:17" ht="12.75">
      <c r="G334" s="34">
        <f t="shared" si="78"/>
        <v>-321</v>
      </c>
      <c r="H334" s="35" t="e">
        <f t="shared" si="79"/>
        <v>#DIV/0!</v>
      </c>
      <c r="I334" s="35" t="e">
        <f ca="1" t="shared" si="80"/>
        <v>#REF!</v>
      </c>
      <c r="J334" s="36">
        <f t="shared" si="88"/>
      </c>
      <c r="K334" s="37">
        <f t="shared" si="81"/>
        <v>0</v>
      </c>
      <c r="L334" s="38">
        <f t="shared" si="82"/>
        <v>1</v>
      </c>
      <c r="M334" s="39">
        <f t="shared" si="83"/>
        <v>0.06875117724618579</v>
      </c>
      <c r="N334" s="35">
        <f t="shared" si="84"/>
        <v>0</v>
      </c>
      <c r="O334" s="35">
        <f t="shared" si="85"/>
        <v>-0.010077227349783398</v>
      </c>
      <c r="P334" s="35">
        <f t="shared" si="87"/>
        <v>1.0100772273497833</v>
      </c>
      <c r="Q334" s="39">
        <f t="shared" si="86"/>
        <v>14.54520547945204</v>
      </c>
    </row>
    <row r="335" spans="7:17" ht="12.75">
      <c r="G335" s="34">
        <f t="shared" si="78"/>
        <v>-322</v>
      </c>
      <c r="H335" s="35" t="e">
        <f t="shared" si="79"/>
        <v>#DIV/0!</v>
      </c>
      <c r="I335" s="35" t="e">
        <f ca="1" t="shared" si="80"/>
        <v>#REF!</v>
      </c>
      <c r="J335" s="36">
        <f t="shared" si="88"/>
      </c>
      <c r="K335" s="37">
        <f t="shared" si="81"/>
        <v>0</v>
      </c>
      <c r="L335" s="38">
        <f t="shared" si="82"/>
        <v>1</v>
      </c>
      <c r="M335" s="39">
        <f t="shared" si="83"/>
        <v>0.06854031046569861</v>
      </c>
      <c r="N335" s="35">
        <f t="shared" si="84"/>
        <v>0</v>
      </c>
      <c r="O335" s="35">
        <f t="shared" si="85"/>
        <v>-0.010077616424636964</v>
      </c>
      <c r="P335" s="35">
        <f t="shared" si="87"/>
        <v>1.010077616424637</v>
      </c>
      <c r="Q335" s="39">
        <f t="shared" si="86"/>
        <v>14.58995433789953</v>
      </c>
    </row>
    <row r="336" spans="7:17" ht="12.75">
      <c r="G336" s="34">
        <f t="shared" si="78"/>
        <v>-323</v>
      </c>
      <c r="H336" s="35" t="e">
        <f t="shared" si="79"/>
        <v>#DIV/0!</v>
      </c>
      <c r="I336" s="35" t="e">
        <f ca="1" t="shared" si="80"/>
        <v>#REF!</v>
      </c>
      <c r="J336" s="36">
        <f t="shared" si="88"/>
      </c>
      <c r="K336" s="37">
        <f t="shared" si="81"/>
        <v>0</v>
      </c>
      <c r="L336" s="38">
        <f t="shared" si="82"/>
        <v>1</v>
      </c>
      <c r="M336" s="39">
        <f t="shared" si="83"/>
        <v>0.06833073322932924</v>
      </c>
      <c r="N336" s="35">
        <f t="shared" si="84"/>
        <v>0</v>
      </c>
      <c r="O336" s="35">
        <f t="shared" si="85"/>
        <v>-0.010078003120124815</v>
      </c>
      <c r="P336" s="35">
        <f t="shared" si="87"/>
        <v>1.0100780031201249</v>
      </c>
      <c r="Q336" s="39">
        <f t="shared" si="86"/>
        <v>14.634703196347019</v>
      </c>
    </row>
    <row r="337" spans="7:17" ht="12.75">
      <c r="G337" s="34">
        <f t="shared" si="78"/>
        <v>-324</v>
      </c>
      <c r="H337" s="35" t="e">
        <f t="shared" si="79"/>
        <v>#DIV/0!</v>
      </c>
      <c r="I337" s="35" t="e">
        <f ca="1" t="shared" si="80"/>
        <v>#REF!</v>
      </c>
      <c r="J337" s="36">
        <f t="shared" si="88"/>
      </c>
      <c r="K337" s="37">
        <f t="shared" si="81"/>
        <v>0</v>
      </c>
      <c r="L337" s="38">
        <f t="shared" si="82"/>
        <v>1</v>
      </c>
      <c r="M337" s="39">
        <f t="shared" si="83"/>
        <v>0.06812243374393437</v>
      </c>
      <c r="N337" s="35">
        <f t="shared" si="84"/>
        <v>0</v>
      </c>
      <c r="O337" s="35">
        <f t="shared" si="85"/>
        <v>-0.01007838745800673</v>
      </c>
      <c r="P337" s="35">
        <f t="shared" si="87"/>
        <v>1.0100783874580068</v>
      </c>
      <c r="Q337" s="39">
        <f t="shared" si="86"/>
        <v>14.679452054794506</v>
      </c>
    </row>
    <row r="338" spans="7:17" ht="12.75">
      <c r="G338" s="34">
        <f t="shared" si="78"/>
        <v>-325</v>
      </c>
      <c r="H338" s="35" t="e">
        <f t="shared" si="79"/>
        <v>#DIV/0!</v>
      </c>
      <c r="I338" s="35" t="e">
        <f ca="1" t="shared" si="80"/>
        <v>#REF!</v>
      </c>
      <c r="J338" s="36">
        <f t="shared" si="88"/>
      </c>
      <c r="K338" s="37">
        <f t="shared" si="81"/>
        <v>0</v>
      </c>
      <c r="L338" s="38">
        <f t="shared" si="82"/>
        <v>1</v>
      </c>
      <c r="M338" s="39">
        <f t="shared" si="83"/>
        <v>0.06791540035973462</v>
      </c>
      <c r="N338" s="35">
        <f t="shared" si="84"/>
        <v>0</v>
      </c>
      <c r="O338" s="35">
        <f t="shared" si="85"/>
        <v>-0.010078769459777967</v>
      </c>
      <c r="P338" s="35">
        <f t="shared" si="87"/>
        <v>1.010078769459778</v>
      </c>
      <c r="Q338" s="39">
        <f t="shared" si="86"/>
        <v>14.724200913241994</v>
      </c>
    </row>
    <row r="339" spans="7:17" ht="12.75">
      <c r="G339" s="34">
        <f t="shared" si="78"/>
        <v>-326</v>
      </c>
      <c r="H339" s="35" t="e">
        <f t="shared" si="79"/>
        <v>#DIV/0!</v>
      </c>
      <c r="I339" s="35" t="e">
        <f ca="1" t="shared" si="80"/>
        <v>#REF!</v>
      </c>
      <c r="J339" s="36">
        <f t="shared" si="88"/>
      </c>
      <c r="K339" s="37">
        <f t="shared" si="81"/>
        <v>0</v>
      </c>
      <c r="L339" s="38">
        <f t="shared" si="82"/>
        <v>1</v>
      </c>
      <c r="M339" s="39">
        <f t="shared" si="83"/>
        <v>0.06770962156814253</v>
      </c>
      <c r="N339" s="35">
        <f t="shared" si="84"/>
        <v>0</v>
      </c>
      <c r="O339" s="35">
        <f t="shared" si="85"/>
        <v>-0.010079149146673272</v>
      </c>
      <c r="P339" s="35">
        <f t="shared" si="87"/>
        <v>1.0100791491466732</v>
      </c>
      <c r="Q339" s="39">
        <f t="shared" si="86"/>
        <v>14.768949771689485</v>
      </c>
    </row>
    <row r="340" spans="7:17" ht="12.75">
      <c r="G340" s="34">
        <f t="shared" si="78"/>
        <v>-327</v>
      </c>
      <c r="H340" s="35" t="e">
        <f t="shared" si="79"/>
        <v>#DIV/0!</v>
      </c>
      <c r="I340" s="35" t="e">
        <f ca="1" t="shared" si="80"/>
        <v>#REF!</v>
      </c>
      <c r="J340" s="36">
        <f t="shared" si="88"/>
      </c>
      <c r="K340" s="37">
        <f t="shared" si="81"/>
        <v>0</v>
      </c>
      <c r="L340" s="38">
        <f t="shared" si="82"/>
        <v>1</v>
      </c>
      <c r="M340" s="39">
        <f t="shared" si="83"/>
        <v>0.06750508599963018</v>
      </c>
      <c r="N340" s="35">
        <f t="shared" si="84"/>
        <v>0</v>
      </c>
      <c r="O340" s="35">
        <f t="shared" si="85"/>
        <v>-0.010079526539670806</v>
      </c>
      <c r="P340" s="35">
        <f t="shared" si="87"/>
        <v>1.0100795265396707</v>
      </c>
      <c r="Q340" s="39">
        <f t="shared" si="86"/>
        <v>14.813698630136972</v>
      </c>
    </row>
    <row r="341" spans="7:17" ht="12.75">
      <c r="G341" s="34">
        <f t="shared" si="78"/>
        <v>-328</v>
      </c>
      <c r="H341" s="35" t="e">
        <f t="shared" si="79"/>
        <v>#DIV/0!</v>
      </c>
      <c r="I341" s="35" t="e">
        <f ca="1" t="shared" si="80"/>
        <v>#REF!</v>
      </c>
      <c r="J341" s="36">
        <f t="shared" si="88"/>
      </c>
      <c r="K341" s="37">
        <f t="shared" si="81"/>
        <v>0</v>
      </c>
      <c r="L341" s="38">
        <f t="shared" si="82"/>
        <v>1</v>
      </c>
      <c r="M341" s="39">
        <f t="shared" si="83"/>
        <v>0.06730178242163498</v>
      </c>
      <c r="N341" s="35">
        <f t="shared" si="84"/>
        <v>0</v>
      </c>
      <c r="O341" s="35">
        <f t="shared" si="85"/>
        <v>-0.010079901659496016</v>
      </c>
      <c r="P341" s="35">
        <f t="shared" si="87"/>
        <v>1.0100799016594961</v>
      </c>
      <c r="Q341" s="39">
        <f t="shared" si="86"/>
        <v>14.85844748858446</v>
      </c>
    </row>
    <row r="342" spans="7:17" ht="12.75">
      <c r="G342" s="34">
        <f t="shared" si="78"/>
        <v>-329</v>
      </c>
      <c r="H342" s="35" t="e">
        <f t="shared" si="79"/>
        <v>#DIV/0!</v>
      </c>
      <c r="I342" s="35" t="e">
        <f ca="1" t="shared" si="80"/>
        <v>#REF!</v>
      </c>
      <c r="J342" s="36">
        <f t="shared" si="88"/>
      </c>
      <c r="K342" s="37">
        <f t="shared" si="81"/>
        <v>0</v>
      </c>
      <c r="L342" s="38">
        <f t="shared" si="82"/>
        <v>1</v>
      </c>
      <c r="M342" s="39">
        <f t="shared" si="83"/>
        <v>0.06709969973650352</v>
      </c>
      <c r="N342" s="35">
        <f t="shared" si="84"/>
        <v>0</v>
      </c>
      <c r="O342" s="35">
        <f t="shared" si="85"/>
        <v>-0.010080274526625415</v>
      </c>
      <c r="P342" s="35">
        <f t="shared" si="87"/>
        <v>1.0100802745266255</v>
      </c>
      <c r="Q342" s="39">
        <f t="shared" si="86"/>
        <v>14.90319634703195</v>
      </c>
    </row>
    <row r="343" spans="7:17" ht="12.75">
      <c r="G343" s="34">
        <f t="shared" si="78"/>
        <v>-330</v>
      </c>
      <c r="H343" s="35" t="e">
        <f t="shared" si="79"/>
        <v>#DIV/0!</v>
      </c>
      <c r="I343" s="35" t="e">
        <f ca="1" t="shared" si="80"/>
        <v>#REF!</v>
      </c>
      <c r="J343" s="36">
        <f t="shared" si="88"/>
      </c>
      <c r="K343" s="37">
        <f t="shared" si="81"/>
        <v>0</v>
      </c>
      <c r="L343" s="38">
        <f t="shared" si="82"/>
        <v>1</v>
      </c>
      <c r="M343" s="39">
        <f t="shared" si="83"/>
        <v>0.0668988269794722</v>
      </c>
      <c r="N343" s="35">
        <f t="shared" si="84"/>
        <v>0</v>
      </c>
      <c r="O343" s="35">
        <f t="shared" si="85"/>
        <v>-0.010080645161290331</v>
      </c>
      <c r="P343" s="35">
        <f t="shared" si="87"/>
        <v>1.0100806451612903</v>
      </c>
      <c r="Q343" s="39">
        <f t="shared" si="86"/>
        <v>14.947945205479439</v>
      </c>
    </row>
    <row r="344" spans="7:17" ht="12.75">
      <c r="G344" s="34">
        <f t="shared" si="78"/>
        <v>-331</v>
      </c>
      <c r="H344" s="35" t="e">
        <f t="shared" si="79"/>
        <v>#DIV/0!</v>
      </c>
      <c r="I344" s="35" t="e">
        <f ca="1" t="shared" si="80"/>
        <v>#REF!</v>
      </c>
      <c r="J344" s="36">
        <f t="shared" si="88"/>
      </c>
      <c r="K344" s="37">
        <f t="shared" si="81"/>
        <v>0</v>
      </c>
      <c r="L344" s="38">
        <f t="shared" si="82"/>
        <v>1</v>
      </c>
      <c r="M344" s="39">
        <f t="shared" si="83"/>
        <v>0.066699153316684</v>
      </c>
      <c r="N344" s="35">
        <f t="shared" si="84"/>
        <v>0</v>
      </c>
      <c r="O344" s="35">
        <f t="shared" si="85"/>
        <v>-0.010081013583480547</v>
      </c>
      <c r="P344" s="35">
        <f t="shared" si="87"/>
        <v>1.0100810135834806</v>
      </c>
      <c r="Q344" s="39">
        <f t="shared" si="86"/>
        <v>14.992694063926926</v>
      </c>
    </row>
    <row r="345" spans="7:17" ht="12.75">
      <c r="G345" s="34">
        <f t="shared" si="78"/>
        <v>-332</v>
      </c>
      <c r="H345" s="35" t="e">
        <f t="shared" si="79"/>
        <v>#DIV/0!</v>
      </c>
      <c r="I345" s="35" t="e">
        <f ca="1" t="shared" si="80"/>
        <v>#REF!</v>
      </c>
      <c r="J345" s="36">
        <f t="shared" si="88"/>
      </c>
      <c r="K345" s="37">
        <f t="shared" si="81"/>
        <v>0</v>
      </c>
      <c r="L345" s="38">
        <f t="shared" si="82"/>
        <v>1</v>
      </c>
      <c r="M345" s="39">
        <f t="shared" si="83"/>
        <v>0.06650066804324069</v>
      </c>
      <c r="N345" s="35">
        <f t="shared" si="84"/>
        <v>0</v>
      </c>
      <c r="O345" s="35">
        <f t="shared" si="85"/>
        <v>-0.010081379812947903</v>
      </c>
      <c r="P345" s="35">
        <f t="shared" si="87"/>
        <v>1.010081379812948</v>
      </c>
      <c r="Q345" s="39">
        <f t="shared" si="86"/>
        <v>15.037442922374414</v>
      </c>
    </row>
    <row r="346" spans="7:17" ht="12.75">
      <c r="G346" s="34">
        <f t="shared" si="78"/>
        <v>-333</v>
      </c>
      <c r="H346" s="35" t="e">
        <f t="shared" si="79"/>
        <v>#DIV/0!</v>
      </c>
      <c r="I346" s="35" t="e">
        <f ca="1" t="shared" si="80"/>
        <v>#REF!</v>
      </c>
      <c r="J346" s="36">
        <f t="shared" si="88"/>
      </c>
      <c r="K346" s="37">
        <f t="shared" si="81"/>
        <v>0</v>
      </c>
      <c r="L346" s="38">
        <f t="shared" si="82"/>
        <v>1</v>
      </c>
      <c r="M346" s="39">
        <f t="shared" si="83"/>
        <v>0.0663033605812898</v>
      </c>
      <c r="N346" s="35">
        <f t="shared" si="84"/>
        <v>0</v>
      </c>
      <c r="O346" s="35">
        <f t="shared" si="85"/>
        <v>-0.010081743869209818</v>
      </c>
      <c r="P346" s="35">
        <f t="shared" si="87"/>
        <v>1.0100817438692098</v>
      </c>
      <c r="Q346" s="39">
        <f t="shared" si="86"/>
        <v>15.082191780821903</v>
      </c>
    </row>
    <row r="347" spans="7:17" ht="12.75">
      <c r="G347" s="34">
        <f t="shared" si="78"/>
        <v>-334</v>
      </c>
      <c r="H347" s="35" t="e">
        <f t="shared" si="79"/>
        <v>#DIV/0!</v>
      </c>
      <c r="I347" s="35" t="e">
        <f ca="1" t="shared" si="80"/>
        <v>#REF!</v>
      </c>
      <c r="J347" s="36">
        <f t="shared" si="88"/>
      </c>
      <c r="K347" s="37">
        <f t="shared" si="81"/>
        <v>0</v>
      </c>
      <c r="L347" s="38">
        <f t="shared" si="82"/>
        <v>1</v>
      </c>
      <c r="M347" s="39">
        <f t="shared" si="83"/>
        <v>0.06610722047814543</v>
      </c>
      <c r="N347" s="35">
        <f t="shared" si="84"/>
        <v>0</v>
      </c>
      <c r="O347" s="35">
        <f t="shared" si="85"/>
        <v>-0.010082105771552774</v>
      </c>
      <c r="P347" s="35">
        <f t="shared" si="87"/>
        <v>1.0100821057715528</v>
      </c>
      <c r="Q347" s="39">
        <f t="shared" si="86"/>
        <v>15.126940639269392</v>
      </c>
    </row>
    <row r="348" spans="7:17" ht="12.75">
      <c r="G348" s="34">
        <f t="shared" si="78"/>
        <v>-335</v>
      </c>
      <c r="H348" s="35" t="e">
        <f t="shared" si="79"/>
        <v>#DIV/0!</v>
      </c>
      <c r="I348" s="35" t="e">
        <f ca="1" t="shared" si="80"/>
        <v>#REF!</v>
      </c>
      <c r="J348" s="36">
        <f t="shared" si="88"/>
      </c>
      <c r="K348" s="37">
        <f t="shared" si="81"/>
        <v>0</v>
      </c>
      <c r="L348" s="38">
        <f t="shared" si="82"/>
        <v>1</v>
      </c>
      <c r="M348" s="39">
        <f t="shared" si="83"/>
        <v>0.06591223740444237</v>
      </c>
      <c r="N348" s="35">
        <f t="shared" si="84"/>
        <v>0</v>
      </c>
      <c r="O348" s="35">
        <f t="shared" si="85"/>
        <v>-0.010082465539035705</v>
      </c>
      <c r="P348" s="35">
        <f t="shared" si="87"/>
        <v>1.0100824655390357</v>
      </c>
      <c r="Q348" s="39">
        <f t="shared" si="86"/>
        <v>15.17168949771688</v>
      </c>
    </row>
    <row r="349" spans="7:17" ht="12.75">
      <c r="G349" s="34">
        <f t="shared" si="78"/>
        <v>-336</v>
      </c>
      <c r="H349" s="35" t="e">
        <f t="shared" si="79"/>
        <v>#DIV/0!</v>
      </c>
      <c r="I349" s="35" t="e">
        <f ca="1" t="shared" si="80"/>
        <v>#REF!</v>
      </c>
      <c r="J349" s="36">
        <f t="shared" si="88"/>
      </c>
      <c r="K349" s="37">
        <f t="shared" si="81"/>
        <v>0</v>
      </c>
      <c r="L349" s="38">
        <f t="shared" si="82"/>
        <v>1</v>
      </c>
      <c r="M349" s="39">
        <f t="shared" si="83"/>
        <v>0.0657184011523227</v>
      </c>
      <c r="N349" s="35">
        <f t="shared" si="84"/>
        <v>0</v>
      </c>
      <c r="O349" s="35">
        <f t="shared" si="85"/>
        <v>-0.010082823190493346</v>
      </c>
      <c r="P349" s="35">
        <f t="shared" si="87"/>
        <v>1.0100828231904933</v>
      </c>
      <c r="Q349" s="39">
        <f t="shared" si="86"/>
        <v>15.21643835616437</v>
      </c>
    </row>
    <row r="350" spans="7:17" ht="12.75">
      <c r="G350" s="34">
        <f t="shared" si="78"/>
        <v>-337</v>
      </c>
      <c r="H350" s="35" t="e">
        <f t="shared" si="79"/>
        <v>#DIV/0!</v>
      </c>
      <c r="I350" s="35" t="e">
        <f ca="1" t="shared" si="80"/>
        <v>#REF!</v>
      </c>
      <c r="J350" s="36">
        <f t="shared" si="88"/>
      </c>
      <c r="K350" s="37">
        <f t="shared" si="81"/>
        <v>0</v>
      </c>
      <c r="L350" s="38">
        <f t="shared" si="82"/>
        <v>1</v>
      </c>
      <c r="M350" s="39">
        <f t="shared" si="83"/>
        <v>0.06552570163365455</v>
      </c>
      <c r="N350" s="35">
        <f t="shared" si="84"/>
        <v>0</v>
      </c>
      <c r="O350" s="35">
        <f t="shared" si="85"/>
        <v>-0.010083178744539536</v>
      </c>
      <c r="P350" s="35">
        <f t="shared" si="87"/>
        <v>1.0100831787445395</v>
      </c>
      <c r="Q350" s="39">
        <f t="shared" si="86"/>
        <v>15.261187214611857</v>
      </c>
    </row>
    <row r="351" spans="7:17" ht="12.75">
      <c r="G351" s="34">
        <f t="shared" si="78"/>
        <v>-338</v>
      </c>
      <c r="H351" s="35" t="e">
        <f t="shared" si="79"/>
        <v>#DIV/0!</v>
      </c>
      <c r="I351" s="35" t="e">
        <f ca="1" t="shared" si="80"/>
        <v>#REF!</v>
      </c>
      <c r="J351" s="36">
        <f t="shared" si="88"/>
      </c>
      <c r="K351" s="37">
        <f t="shared" si="81"/>
        <v>0</v>
      </c>
      <c r="L351" s="38">
        <f t="shared" si="82"/>
        <v>1</v>
      </c>
      <c r="M351" s="39">
        <f t="shared" si="83"/>
        <v>0.06533412887828169</v>
      </c>
      <c r="N351" s="35">
        <f t="shared" si="84"/>
        <v>0</v>
      </c>
      <c r="O351" s="35">
        <f t="shared" si="85"/>
        <v>-0.010083532219570415</v>
      </c>
      <c r="P351" s="35">
        <f t="shared" si="87"/>
        <v>1.0100835322195705</v>
      </c>
      <c r="Q351" s="39">
        <f t="shared" si="86"/>
        <v>15.305936073059346</v>
      </c>
    </row>
    <row r="352" spans="7:17" ht="12.75">
      <c r="G352" s="34">
        <f t="shared" si="78"/>
        <v>-339</v>
      </c>
      <c r="H352" s="35" t="e">
        <f t="shared" si="79"/>
        <v>#DIV/0!</v>
      </c>
      <c r="I352" s="35" t="e">
        <f ca="1" t="shared" si="80"/>
        <v>#REF!</v>
      </c>
      <c r="J352" s="36">
        <f t="shared" si="88"/>
      </c>
      <c r="K352" s="37">
        <f t="shared" si="81"/>
        <v>0</v>
      </c>
      <c r="L352" s="38">
        <f t="shared" si="82"/>
        <v>1</v>
      </c>
      <c r="M352" s="39">
        <f t="shared" si="83"/>
        <v>0.06514367303230419</v>
      </c>
      <c r="N352" s="35">
        <f t="shared" si="84"/>
        <v>0</v>
      </c>
      <c r="O352" s="35">
        <f t="shared" si="85"/>
        <v>-0.010083883633767634</v>
      </c>
      <c r="P352" s="35">
        <f t="shared" si="87"/>
        <v>1.0100838836337676</v>
      </c>
      <c r="Q352" s="39">
        <f t="shared" si="86"/>
        <v>15.350684931506835</v>
      </c>
    </row>
    <row r="353" spans="7:17" ht="12.75">
      <c r="G353" s="34">
        <f t="shared" si="78"/>
        <v>-340</v>
      </c>
      <c r="H353" s="35" t="e">
        <f t="shared" si="79"/>
        <v>#DIV/0!</v>
      </c>
      <c r="I353" s="35" t="e">
        <f ca="1" t="shared" si="80"/>
        <v>#REF!</v>
      </c>
      <c r="J353" s="36">
        <f t="shared" si="88"/>
      </c>
      <c r="K353" s="37">
        <f t="shared" si="81"/>
        <v>0</v>
      </c>
      <c r="L353" s="38">
        <f t="shared" si="82"/>
        <v>1</v>
      </c>
      <c r="M353" s="39">
        <f t="shared" si="83"/>
        <v>0.06495432435638872</v>
      </c>
      <c r="N353" s="35">
        <f t="shared" si="84"/>
        <v>0</v>
      </c>
      <c r="O353" s="35">
        <f t="shared" si="85"/>
        <v>-0.010084233005101445</v>
      </c>
      <c r="P353" s="35">
        <f t="shared" si="87"/>
        <v>1.0100842330051014</v>
      </c>
      <c r="Q353" s="39">
        <f t="shared" si="86"/>
        <v>15.395433789954323</v>
      </c>
    </row>
    <row r="354" spans="7:17" ht="12.75">
      <c r="G354" s="34">
        <f t="shared" si="78"/>
        <v>-341</v>
      </c>
      <c r="H354" s="35" t="e">
        <f t="shared" si="79"/>
        <v>#DIV/0!</v>
      </c>
      <c r="I354" s="35" t="e">
        <f ca="1" t="shared" si="80"/>
        <v>#REF!</v>
      </c>
      <c r="J354" s="36">
        <f t="shared" si="88"/>
      </c>
      <c r="K354" s="37">
        <f t="shared" si="81"/>
        <v>0</v>
      </c>
      <c r="L354" s="38">
        <f t="shared" si="82"/>
        <v>1</v>
      </c>
      <c r="M354" s="39">
        <f t="shared" si="83"/>
        <v>0.06476607322410842</v>
      </c>
      <c r="N354" s="35">
        <f t="shared" si="84"/>
        <v>0</v>
      </c>
      <c r="O354" s="35">
        <f t="shared" si="85"/>
        <v>-0.010084580351333777</v>
      </c>
      <c r="P354" s="35">
        <f t="shared" si="87"/>
        <v>1.0100845803513339</v>
      </c>
      <c r="Q354" s="39">
        <f t="shared" si="86"/>
        <v>15.44018264840181</v>
      </c>
    </row>
    <row r="355" spans="7:17" ht="12.75">
      <c r="G355" s="34">
        <f t="shared" si="78"/>
        <v>-342</v>
      </c>
      <c r="H355" s="35" t="e">
        <f t="shared" si="79"/>
        <v>#DIV/0!</v>
      </c>
      <c r="I355" s="35" t="e">
        <f ca="1" t="shared" si="80"/>
        <v>#REF!</v>
      </c>
      <c r="J355" s="36">
        <f t="shared" si="88"/>
      </c>
      <c r="K355" s="37">
        <f t="shared" si="81"/>
        <v>0</v>
      </c>
      <c r="L355" s="38">
        <f t="shared" si="82"/>
        <v>1</v>
      </c>
      <c r="M355" s="39">
        <f t="shared" si="83"/>
        <v>0.06457891012031146</v>
      </c>
      <c r="N355" s="35">
        <f t="shared" si="84"/>
        <v>0</v>
      </c>
      <c r="O355" s="35">
        <f t="shared" si="85"/>
        <v>-0.010084925690021243</v>
      </c>
      <c r="P355" s="35">
        <f t="shared" si="87"/>
        <v>1.0100849256900213</v>
      </c>
      <c r="Q355" s="39">
        <f t="shared" si="86"/>
        <v>15.4849315068493</v>
      </c>
    </row>
    <row r="356" spans="7:17" ht="12.75">
      <c r="G356" s="34">
        <f t="shared" si="78"/>
        <v>-343</v>
      </c>
      <c r="H356" s="35" t="e">
        <f t="shared" si="79"/>
        <v>#DIV/0!</v>
      </c>
      <c r="I356" s="35" t="e">
        <f ca="1" t="shared" si="80"/>
        <v>#REF!</v>
      </c>
      <c r="J356" s="36">
        <f t="shared" si="88"/>
      </c>
      <c r="K356" s="37">
        <f t="shared" si="81"/>
        <v>0</v>
      </c>
      <c r="L356" s="38">
        <f t="shared" si="82"/>
        <v>1</v>
      </c>
      <c r="M356" s="39">
        <f t="shared" si="83"/>
        <v>0.06439282563951784</v>
      </c>
      <c r="N356" s="35">
        <f t="shared" si="84"/>
        <v>0</v>
      </c>
      <c r="O356" s="35">
        <f t="shared" si="85"/>
        <v>-0.010085269038518092</v>
      </c>
      <c r="P356" s="35">
        <f t="shared" si="87"/>
        <v>1.010085269038518</v>
      </c>
      <c r="Q356" s="39">
        <f t="shared" si="86"/>
        <v>15.52968036529679</v>
      </c>
    </row>
    <row r="357" spans="7:17" ht="12.75">
      <c r="G357" s="34">
        <f t="shared" si="78"/>
        <v>-344</v>
      </c>
      <c r="H357" s="35" t="e">
        <f t="shared" si="79"/>
        <v>#DIV/0!</v>
      </c>
      <c r="I357" s="35" t="e">
        <f ca="1" t="shared" si="80"/>
        <v>#REF!</v>
      </c>
      <c r="J357" s="36">
        <f t="shared" si="88"/>
      </c>
      <c r="K357" s="37">
        <f t="shared" si="81"/>
        <v>0</v>
      </c>
      <c r="L357" s="38">
        <f t="shared" si="82"/>
        <v>1</v>
      </c>
      <c r="M357" s="39">
        <f t="shared" si="83"/>
        <v>0.06420781048434392</v>
      </c>
      <c r="N357" s="35">
        <f t="shared" si="84"/>
        <v>0</v>
      </c>
      <c r="O357" s="35">
        <f t="shared" si="85"/>
        <v>-0.010085610413979136</v>
      </c>
      <c r="P357" s="35">
        <f t="shared" si="87"/>
        <v>1.010085610413979</v>
      </c>
      <c r="Q357" s="39">
        <f t="shared" si="86"/>
        <v>15.574429223744277</v>
      </c>
    </row>
    <row r="358" spans="7:17" ht="12.75">
      <c r="G358" s="34">
        <f t="shared" si="78"/>
        <v>-345</v>
      </c>
      <c r="H358" s="35" t="e">
        <f t="shared" si="79"/>
        <v>#DIV/0!</v>
      </c>
      <c r="I358" s="35" t="e">
        <f ca="1" t="shared" si="80"/>
        <v>#REF!</v>
      </c>
      <c r="J358" s="36">
        <f t="shared" si="88"/>
      </c>
      <c r="K358" s="37">
        <f t="shared" si="81"/>
        <v>0</v>
      </c>
      <c r="L358" s="38">
        <f t="shared" si="82"/>
        <v>1</v>
      </c>
      <c r="M358" s="39">
        <f t="shared" si="83"/>
        <v>0.06402385546395375</v>
      </c>
      <c r="N358" s="35">
        <f t="shared" si="84"/>
        <v>0</v>
      </c>
      <c r="O358" s="35">
        <f t="shared" si="85"/>
        <v>-0.010085949833362579</v>
      </c>
      <c r="P358" s="35">
        <f t="shared" si="87"/>
        <v>1.0100859498333625</v>
      </c>
      <c r="Q358" s="39">
        <f t="shared" si="86"/>
        <v>15.619178082191764</v>
      </c>
    </row>
    <row r="359" spans="7:17" ht="12.75">
      <c r="G359" s="34">
        <f t="shared" si="78"/>
        <v>-346</v>
      </c>
      <c r="H359" s="35" t="e">
        <f t="shared" si="79"/>
        <v>#DIV/0!</v>
      </c>
      <c r="I359" s="35" t="e">
        <f ca="1" t="shared" si="80"/>
        <v>#REF!</v>
      </c>
      <c r="J359" s="36">
        <f t="shared" si="88"/>
      </c>
      <c r="K359" s="37">
        <f t="shared" si="81"/>
        <v>0</v>
      </c>
      <c r="L359" s="38">
        <f t="shared" si="82"/>
        <v>1</v>
      </c>
      <c r="M359" s="39">
        <f t="shared" si="83"/>
        <v>0.06384095149253737</v>
      </c>
      <c r="N359" s="35">
        <f t="shared" si="84"/>
        <v>0</v>
      </c>
      <c r="O359" s="35">
        <f t="shared" si="85"/>
        <v>-0.010086287313432845</v>
      </c>
      <c r="P359" s="35">
        <f t="shared" si="87"/>
        <v>1.0100862873134329</v>
      </c>
      <c r="Q359" s="39">
        <f t="shared" si="86"/>
        <v>15.663926940639255</v>
      </c>
    </row>
    <row r="360" spans="7:17" ht="12.75">
      <c r="G360" s="34">
        <f t="shared" si="78"/>
        <v>-347</v>
      </c>
      <c r="H360" s="35" t="e">
        <f t="shared" si="79"/>
        <v>#DIV/0!</v>
      </c>
      <c r="I360" s="35" t="e">
        <f ca="1" t="shared" si="80"/>
        <v>#REF!</v>
      </c>
      <c r="J360" s="36">
        <f t="shared" si="88"/>
      </c>
      <c r="K360" s="37">
        <f t="shared" si="81"/>
        <v>0</v>
      </c>
      <c r="L360" s="38">
        <f t="shared" si="82"/>
        <v>1</v>
      </c>
      <c r="M360" s="39">
        <f t="shared" si="83"/>
        <v>0.06365908958781473</v>
      </c>
      <c r="N360" s="35">
        <f t="shared" si="84"/>
        <v>0</v>
      </c>
      <c r="O360" s="35">
        <f t="shared" si="85"/>
        <v>-0.010086622870763338</v>
      </c>
      <c r="P360" s="35">
        <f t="shared" si="87"/>
        <v>1.0100866228707632</v>
      </c>
      <c r="Q360" s="39">
        <f t="shared" si="86"/>
        <v>15.708675799086743</v>
      </c>
    </row>
    <row r="361" spans="7:17" ht="12.75">
      <c r="G361" s="34">
        <f t="shared" si="78"/>
        <v>-348</v>
      </c>
      <c r="H361" s="35" t="e">
        <f t="shared" si="79"/>
        <v>#DIV/0!</v>
      </c>
      <c r="I361" s="35" t="e">
        <f ca="1" t="shared" si="80"/>
        <v>#REF!</v>
      </c>
      <c r="J361" s="36">
        <f t="shared" si="88"/>
      </c>
      <c r="K361" s="37">
        <f t="shared" si="81"/>
        <v>0</v>
      </c>
      <c r="L361" s="38">
        <f t="shared" si="82"/>
        <v>1</v>
      </c>
      <c r="M361" s="39">
        <f t="shared" si="83"/>
        <v>0.06347826086956528</v>
      </c>
      <c r="N361" s="35">
        <f t="shared" si="84"/>
        <v>0</v>
      </c>
      <c r="O361" s="35">
        <f t="shared" si="85"/>
        <v>-0.01008695652173914</v>
      </c>
      <c r="P361" s="35">
        <f t="shared" si="87"/>
        <v>1.0100869565217392</v>
      </c>
      <c r="Q361" s="39">
        <f t="shared" si="86"/>
        <v>15.75342465753423</v>
      </c>
    </row>
    <row r="362" spans="7:17" ht="12.75">
      <c r="G362" s="34">
        <f t="shared" si="78"/>
        <v>-349</v>
      </c>
      <c r="H362" s="35" t="e">
        <f t="shared" si="79"/>
        <v>#DIV/0!</v>
      </c>
      <c r="I362" s="35" t="e">
        <f ca="1" t="shared" si="80"/>
        <v>#REF!</v>
      </c>
      <c r="J362" s="36">
        <f t="shared" si="88"/>
      </c>
      <c r="K362" s="37">
        <f t="shared" si="81"/>
        <v>0</v>
      </c>
      <c r="L362" s="38">
        <f t="shared" si="82"/>
        <v>1</v>
      </c>
      <c r="M362" s="39">
        <f t="shared" si="83"/>
        <v>0.06329845655818261</v>
      </c>
      <c r="N362" s="35">
        <f t="shared" si="84"/>
        <v>0</v>
      </c>
      <c r="O362" s="35">
        <f t="shared" si="85"/>
        <v>-0.010087288282559694</v>
      </c>
      <c r="P362" s="35">
        <f t="shared" si="87"/>
        <v>1.0100872882825598</v>
      </c>
      <c r="Q362" s="39">
        <f t="shared" si="86"/>
        <v>15.798173515981722</v>
      </c>
    </row>
    <row r="363" spans="7:17" ht="12.75">
      <c r="G363" s="34">
        <f t="shared" si="78"/>
        <v>-350</v>
      </c>
      <c r="H363" s="35" t="e">
        <f t="shared" si="79"/>
        <v>#DIV/0!</v>
      </c>
      <c r="I363" s="35" t="e">
        <f ca="1" t="shared" si="80"/>
        <v>#REF!</v>
      </c>
      <c r="J363" s="36">
        <f t="shared" si="88"/>
      </c>
      <c r="K363" s="37">
        <f t="shared" si="81"/>
        <v>0</v>
      </c>
      <c r="L363" s="38">
        <f t="shared" si="82"/>
        <v>1</v>
      </c>
      <c r="M363" s="39">
        <f t="shared" si="83"/>
        <v>0.06311966797325345</v>
      </c>
      <c r="N363" s="35">
        <f t="shared" si="84"/>
        <v>0</v>
      </c>
      <c r="O363" s="35">
        <f t="shared" si="85"/>
        <v>-0.010087618169241419</v>
      </c>
      <c r="P363" s="35">
        <f t="shared" si="87"/>
        <v>1.0100876181692415</v>
      </c>
      <c r="Q363" s="39">
        <f t="shared" si="86"/>
        <v>15.84292237442921</v>
      </c>
    </row>
    <row r="364" spans="7:17" ht="12.75">
      <c r="G364" s="34">
        <f t="shared" si="78"/>
        <v>-351</v>
      </c>
      <c r="H364" s="35" t="e">
        <f t="shared" si="79"/>
        <v>#DIV/0!</v>
      </c>
      <c r="I364" s="35" t="e">
        <f ca="1" t="shared" si="80"/>
        <v>#REF!</v>
      </c>
      <c r="J364" s="36">
        <f t="shared" si="88"/>
      </c>
      <c r="K364" s="37">
        <f t="shared" si="81"/>
        <v>0</v>
      </c>
      <c r="L364" s="38">
        <f t="shared" si="82"/>
        <v>1</v>
      </c>
      <c r="M364" s="39">
        <f t="shared" si="83"/>
        <v>0.06294188653216078</v>
      </c>
      <c r="N364" s="35">
        <f t="shared" si="84"/>
        <v>0</v>
      </c>
      <c r="O364" s="35">
        <f t="shared" si="85"/>
        <v>-0.01008794619762029</v>
      </c>
      <c r="P364" s="35">
        <f t="shared" si="87"/>
        <v>1.0100879461976202</v>
      </c>
      <c r="Q364" s="39">
        <f t="shared" si="86"/>
        <v>15.887671232876697</v>
      </c>
    </row>
    <row r="365" spans="7:17" ht="12.75">
      <c r="G365" s="34">
        <f t="shared" si="78"/>
        <v>-352</v>
      </c>
      <c r="H365" s="35" t="e">
        <f t="shared" si="79"/>
        <v>#DIV/0!</v>
      </c>
      <c r="I365" s="35" t="e">
        <f ca="1" t="shared" si="80"/>
        <v>#REF!</v>
      </c>
      <c r="J365" s="36">
        <f t="shared" si="88"/>
      </c>
      <c r="K365" s="37">
        <f t="shared" si="81"/>
        <v>0</v>
      </c>
      <c r="L365" s="38">
        <f t="shared" si="82"/>
        <v>1</v>
      </c>
      <c r="M365" s="39">
        <f t="shared" si="83"/>
        <v>0.06276510374871037</v>
      </c>
      <c r="N365" s="35">
        <f t="shared" si="84"/>
        <v>0</v>
      </c>
      <c r="O365" s="35">
        <f t="shared" si="85"/>
        <v>-0.010088272383354361</v>
      </c>
      <c r="P365" s="35">
        <f t="shared" si="87"/>
        <v>1.0100882723833544</v>
      </c>
      <c r="Q365" s="39">
        <f t="shared" si="86"/>
        <v>15.932420091324184</v>
      </c>
    </row>
    <row r="366" spans="7:17" ht="12.75">
      <c r="G366" s="34">
        <f aca="true" t="shared" si="89" ref="G366:G429">G365-1</f>
        <v>-353</v>
      </c>
      <c r="H366" s="35" t="e">
        <f aca="true" t="shared" si="90" ref="H366:H429">(D/U)*(U+(N-G366)*H365)/G366</f>
        <v>#DIV/0!</v>
      </c>
      <c r="I366" s="35" t="e">
        <f aca="true" ca="1" t="shared" si="91" ref="I366:I429">OFFSET($H$9,G366-1,0)</f>
        <v>#REF!</v>
      </c>
      <c r="J366" s="36">
        <f t="shared" si="88"/>
      </c>
      <c r="K366" s="37">
        <f aca="true" t="shared" si="92" ref="K366:K429">K365*Ratio*(G366+1)/(N-G366)</f>
        <v>0</v>
      </c>
      <c r="L366" s="38">
        <f aca="true" t="shared" si="93" ref="L366:L429">L365+K366</f>
        <v>1</v>
      </c>
      <c r="M366" s="39">
        <f aca="true" t="shared" si="94" ref="M366:M429">1/Q366</f>
        <v>0.06258931123178058</v>
      </c>
      <c r="N366" s="35">
        <f aca="true" t="shared" si="95" ref="N366:N429">K366/M366</f>
        <v>0</v>
      </c>
      <c r="O366" s="35">
        <f aca="true" t="shared" si="96" ref="O366:O429">G366/(Q366*U)</f>
        <v>-0.010088596741926276</v>
      </c>
      <c r="P366" s="35">
        <f t="shared" si="87"/>
        <v>1.0100885967419262</v>
      </c>
      <c r="Q366" s="39">
        <f aca="true" t="shared" si="97" ref="Q366:Q429">G366/U+(N-G366)/D</f>
        <v>15.977168949771674</v>
      </c>
    </row>
    <row r="367" spans="7:17" ht="12.75">
      <c r="G367" s="34">
        <f t="shared" si="89"/>
        <v>-354</v>
      </c>
      <c r="H367" s="35" t="e">
        <f t="shared" si="90"/>
        <v>#DIV/0!</v>
      </c>
      <c r="I367" s="35" t="e">
        <f ca="1" t="shared" si="91"/>
        <v>#REF!</v>
      </c>
      <c r="J367" s="36">
        <f t="shared" si="88"/>
      </c>
      <c r="K367" s="37">
        <f t="shared" si="92"/>
        <v>0</v>
      </c>
      <c r="L367" s="38">
        <f t="shared" si="93"/>
        <v>1</v>
      </c>
      <c r="M367" s="39">
        <f t="shared" si="94"/>
        <v>0.06241450068399458</v>
      </c>
      <c r="N367" s="35">
        <f t="shared" si="95"/>
        <v>0</v>
      </c>
      <c r="O367" s="35">
        <f t="shared" si="96"/>
        <v>-0.0100889192886457</v>
      </c>
      <c r="P367" s="35">
        <f t="shared" si="87"/>
        <v>1.0100889192886457</v>
      </c>
      <c r="Q367" s="39">
        <f t="shared" si="97"/>
        <v>16.021917808219165</v>
      </c>
    </row>
    <row r="368" spans="7:17" ht="12.75">
      <c r="G368" s="34">
        <f t="shared" si="89"/>
        <v>-355</v>
      </c>
      <c r="H368" s="35" t="e">
        <f t="shared" si="90"/>
        <v>#DIV/0!</v>
      </c>
      <c r="I368" s="35" t="e">
        <f ca="1" t="shared" si="91"/>
        <v>#REF!</v>
      </c>
      <c r="J368" s="36">
        <f t="shared" si="88"/>
      </c>
      <c r="K368" s="37">
        <f t="shared" si="92"/>
        <v>0</v>
      </c>
      <c r="L368" s="38">
        <f t="shared" si="93"/>
        <v>1</v>
      </c>
      <c r="M368" s="39">
        <f t="shared" si="94"/>
        <v>0.062240663900414994</v>
      </c>
      <c r="N368" s="35">
        <f t="shared" si="95"/>
        <v>0</v>
      </c>
      <c r="O368" s="35">
        <f t="shared" si="96"/>
        <v>-0.010089240038651744</v>
      </c>
      <c r="P368" s="35">
        <f t="shared" si="87"/>
        <v>1.0100892400386516</v>
      </c>
      <c r="Q368" s="39">
        <f t="shared" si="97"/>
        <v>16.066666666666652</v>
      </c>
    </row>
    <row r="369" spans="7:17" ht="12.75">
      <c r="G369" s="34">
        <f t="shared" si="89"/>
        <v>-356</v>
      </c>
      <c r="H369" s="35" t="e">
        <f t="shared" si="90"/>
        <v>#DIV/0!</v>
      </c>
      <c r="I369" s="35" t="e">
        <f ca="1" t="shared" si="91"/>
        <v>#REF!</v>
      </c>
      <c r="J369" s="36">
        <f t="shared" si="88"/>
      </c>
      <c r="K369" s="37">
        <f t="shared" si="92"/>
        <v>0</v>
      </c>
      <c r="L369" s="38">
        <f t="shared" si="93"/>
        <v>1</v>
      </c>
      <c r="M369" s="39">
        <f t="shared" si="94"/>
        <v>0.06206779276726001</v>
      </c>
      <c r="N369" s="35">
        <f t="shared" si="95"/>
        <v>0</v>
      </c>
      <c r="O369" s="35">
        <f t="shared" si="96"/>
        <v>-0.010089559006915326</v>
      </c>
      <c r="P369" s="35">
        <f t="shared" si="87"/>
        <v>1.0100895590069152</v>
      </c>
      <c r="Q369" s="39">
        <f t="shared" si="97"/>
        <v>16.11141552511414</v>
      </c>
    </row>
    <row r="370" spans="7:17" ht="12.75">
      <c r="G370" s="34">
        <f t="shared" si="89"/>
        <v>-357</v>
      </c>
      <c r="H370" s="35" t="e">
        <f t="shared" si="90"/>
        <v>#DIV/0!</v>
      </c>
      <c r="I370" s="35" t="e">
        <f ca="1" t="shared" si="91"/>
        <v>#REF!</v>
      </c>
      <c r="J370" s="36">
        <f t="shared" si="88"/>
      </c>
      <c r="K370" s="37">
        <f t="shared" si="92"/>
        <v>0</v>
      </c>
      <c r="L370" s="38">
        <f t="shared" si="93"/>
        <v>1</v>
      </c>
      <c r="M370" s="39">
        <f t="shared" si="94"/>
        <v>0.061895879260641065</v>
      </c>
      <c r="N370" s="35">
        <f t="shared" si="95"/>
        <v>0</v>
      </c>
      <c r="O370" s="35">
        <f t="shared" si="96"/>
        <v>-0.01008987620824149</v>
      </c>
      <c r="P370" s="35">
        <f t="shared" si="87"/>
        <v>1.0100898762082415</v>
      </c>
      <c r="Q370" s="39">
        <f t="shared" si="97"/>
        <v>16.156164383561627</v>
      </c>
    </row>
    <row r="371" spans="7:17" ht="12.75">
      <c r="G371" s="34">
        <f t="shared" si="89"/>
        <v>-358</v>
      </c>
      <c r="H371" s="35" t="e">
        <f t="shared" si="90"/>
        <v>#DIV/0!</v>
      </c>
      <c r="I371" s="35" t="e">
        <f ca="1" t="shared" si="91"/>
        <v>#REF!</v>
      </c>
      <c r="J371" s="36">
        <f t="shared" si="88"/>
      </c>
      <c r="K371" s="37">
        <f t="shared" si="92"/>
        <v>0</v>
      </c>
      <c r="L371" s="38">
        <f t="shared" si="93"/>
        <v>1</v>
      </c>
      <c r="M371" s="39">
        <f t="shared" si="94"/>
        <v>0.061724915445321375</v>
      </c>
      <c r="N371" s="35">
        <f t="shared" si="95"/>
        <v>0</v>
      </c>
      <c r="O371" s="35">
        <f t="shared" si="96"/>
        <v>-0.010090191657271713</v>
      </c>
      <c r="P371" s="35">
        <f t="shared" si="87"/>
        <v>1.0100901916572718</v>
      </c>
      <c r="Q371" s="39">
        <f t="shared" si="97"/>
        <v>16.200913242009115</v>
      </c>
    </row>
    <row r="372" spans="7:17" ht="12.75">
      <c r="G372" s="34">
        <f t="shared" si="89"/>
        <v>-359</v>
      </c>
      <c r="H372" s="35" t="e">
        <f t="shared" si="90"/>
        <v>#DIV/0!</v>
      </c>
      <c r="I372" s="35" t="e">
        <f ca="1" t="shared" si="91"/>
        <v>#REF!</v>
      </c>
      <c r="J372" s="36">
        <f t="shared" si="88"/>
      </c>
      <c r="K372" s="37">
        <f t="shared" si="92"/>
        <v>0</v>
      </c>
      <c r="L372" s="38">
        <f t="shared" si="93"/>
        <v>1</v>
      </c>
      <c r="M372" s="39">
        <f t="shared" si="94"/>
        <v>0.061554893473494916</v>
      </c>
      <c r="N372" s="35">
        <f t="shared" si="95"/>
        <v>0</v>
      </c>
      <c r="O372" s="35">
        <f t="shared" si="96"/>
        <v>-0.010090505368486153</v>
      </c>
      <c r="P372" s="35">
        <f t="shared" si="87"/>
        <v>1.010090505368486</v>
      </c>
      <c r="Q372" s="39">
        <f t="shared" si="97"/>
        <v>16.245662100456606</v>
      </c>
    </row>
    <row r="373" spans="7:17" ht="12.75">
      <c r="G373" s="34">
        <f t="shared" si="89"/>
        <v>-360</v>
      </c>
      <c r="H373" s="35" t="e">
        <f t="shared" si="90"/>
        <v>#DIV/0!</v>
      </c>
      <c r="I373" s="35" t="e">
        <f ca="1" t="shared" si="91"/>
        <v>#REF!</v>
      </c>
      <c r="J373" s="36">
        <f t="shared" si="88"/>
      </c>
      <c r="K373" s="37">
        <f t="shared" si="92"/>
        <v>0</v>
      </c>
      <c r="L373" s="38">
        <f t="shared" si="93"/>
        <v>1</v>
      </c>
      <c r="M373" s="39">
        <f t="shared" si="94"/>
        <v>0.06138580558358567</v>
      </c>
      <c r="N373" s="35">
        <f t="shared" si="95"/>
        <v>0</v>
      </c>
      <c r="O373" s="35">
        <f t="shared" si="96"/>
        <v>-0.010090817356205864</v>
      </c>
      <c r="P373" s="35">
        <f t="shared" si="87"/>
        <v>1.0100908173562058</v>
      </c>
      <c r="Q373" s="39">
        <f t="shared" si="97"/>
        <v>16.290410958904094</v>
      </c>
    </row>
    <row r="374" spans="7:17" ht="12.75">
      <c r="G374" s="34">
        <f t="shared" si="89"/>
        <v>-361</v>
      </c>
      <c r="H374" s="35" t="e">
        <f t="shared" si="90"/>
        <v>#DIV/0!</v>
      </c>
      <c r="I374" s="35" t="e">
        <f ca="1" t="shared" si="91"/>
        <v>#REF!</v>
      </c>
      <c r="J374" s="36">
        <f t="shared" si="88"/>
      </c>
      <c r="K374" s="37">
        <f t="shared" si="92"/>
        <v>0</v>
      </c>
      <c r="L374" s="38">
        <f t="shared" si="93"/>
        <v>1</v>
      </c>
      <c r="M374" s="39">
        <f t="shared" si="94"/>
        <v>0.06121764409906641</v>
      </c>
      <c r="N374" s="35">
        <f t="shared" si="95"/>
        <v>0</v>
      </c>
      <c r="O374" s="35">
        <f t="shared" si="96"/>
        <v>-0.010091127634594965</v>
      </c>
      <c r="P374" s="35">
        <f t="shared" si="87"/>
        <v>1.010091127634595</v>
      </c>
      <c r="Q374" s="39">
        <f t="shared" si="97"/>
        <v>16.335159817351585</v>
      </c>
    </row>
    <row r="375" spans="7:17" ht="12.75">
      <c r="G375" s="34">
        <f t="shared" si="89"/>
        <v>-362</v>
      </c>
      <c r="H375" s="35" t="e">
        <f t="shared" si="90"/>
        <v>#DIV/0!</v>
      </c>
      <c r="I375" s="35" t="e">
        <f ca="1" t="shared" si="91"/>
        <v>#REF!</v>
      </c>
      <c r="J375" s="36">
        <f t="shared" si="88"/>
      </c>
      <c r="K375" s="37">
        <f t="shared" si="92"/>
        <v>0</v>
      </c>
      <c r="L375" s="38">
        <f t="shared" si="93"/>
        <v>1</v>
      </c>
      <c r="M375" s="39">
        <f t="shared" si="94"/>
        <v>0.06105040142729711</v>
      </c>
      <c r="N375" s="35">
        <f t="shared" si="95"/>
        <v>0</v>
      </c>
      <c r="O375" s="35">
        <f t="shared" si="96"/>
        <v>-0.010091436217662808</v>
      </c>
      <c r="P375" s="35">
        <f t="shared" si="87"/>
        <v>1.0100914362176627</v>
      </c>
      <c r="Q375" s="39">
        <f t="shared" si="97"/>
        <v>16.379908675799072</v>
      </c>
    </row>
    <row r="376" spans="7:17" ht="12.75">
      <c r="G376" s="34">
        <f t="shared" si="89"/>
        <v>-363</v>
      </c>
      <c r="H376" s="35" t="e">
        <f t="shared" si="90"/>
        <v>#DIV/0!</v>
      </c>
      <c r="I376" s="35" t="e">
        <f ca="1" t="shared" si="91"/>
        <v>#REF!</v>
      </c>
      <c r="J376" s="36">
        <f t="shared" si="88"/>
      </c>
      <c r="K376" s="37">
        <f t="shared" si="92"/>
        <v>0</v>
      </c>
      <c r="L376" s="38">
        <f t="shared" si="93"/>
        <v>1</v>
      </c>
      <c r="M376" s="39">
        <f t="shared" si="94"/>
        <v>0.06088407005838204</v>
      </c>
      <c r="N376" s="35">
        <f t="shared" si="95"/>
        <v>0</v>
      </c>
      <c r="O376" s="35">
        <f t="shared" si="96"/>
        <v>-0.010091743119266066</v>
      </c>
      <c r="P376" s="35">
        <f t="shared" si="87"/>
        <v>1.010091743119266</v>
      </c>
      <c r="Q376" s="39">
        <f t="shared" si="97"/>
        <v>16.42465753424656</v>
      </c>
    </row>
    <row r="377" spans="7:17" ht="12.75">
      <c r="G377" s="34">
        <f t="shared" si="89"/>
        <v>-364</v>
      </c>
      <c r="H377" s="35" t="e">
        <f t="shared" si="90"/>
        <v>#DIV/0!</v>
      </c>
      <c r="I377" s="35" t="e">
        <f ca="1" t="shared" si="91"/>
        <v>#REF!</v>
      </c>
      <c r="J377" s="36">
        <f t="shared" si="88"/>
      </c>
      <c r="K377" s="37">
        <f t="shared" si="92"/>
        <v>0</v>
      </c>
      <c r="L377" s="38">
        <f t="shared" si="93"/>
        <v>1</v>
      </c>
      <c r="M377" s="39">
        <f t="shared" si="94"/>
        <v>0.06071864256404575</v>
      </c>
      <c r="N377" s="35">
        <f t="shared" si="95"/>
        <v>0</v>
      </c>
      <c r="O377" s="35">
        <f t="shared" si="96"/>
        <v>-0.0100920483531108</v>
      </c>
      <c r="P377" s="35">
        <f t="shared" si="87"/>
        <v>1.0100920483531108</v>
      </c>
      <c r="Q377" s="39">
        <f t="shared" si="97"/>
        <v>16.469406392694047</v>
      </c>
    </row>
    <row r="378" spans="7:17" ht="12.75">
      <c r="G378" s="34">
        <f t="shared" si="89"/>
        <v>-365</v>
      </c>
      <c r="H378" s="35" t="e">
        <f t="shared" si="90"/>
        <v>#DIV/0!</v>
      </c>
      <c r="I378" s="35" t="e">
        <f ca="1" t="shared" si="91"/>
        <v>#REF!</v>
      </c>
      <c r="J378" s="36">
        <f t="shared" si="88"/>
      </c>
      <c r="K378" s="37">
        <f t="shared" si="92"/>
        <v>0</v>
      </c>
      <c r="L378" s="38">
        <f t="shared" si="93"/>
        <v>1</v>
      </c>
      <c r="M378" s="39">
        <f t="shared" si="94"/>
        <v>0.06055411159652719</v>
      </c>
      <c r="N378" s="35">
        <f t="shared" si="95"/>
        <v>0</v>
      </c>
      <c r="O378" s="35">
        <f t="shared" si="96"/>
        <v>-0.010092351932754531</v>
      </c>
      <c r="P378" s="35">
        <f t="shared" si="87"/>
        <v>1.0100923519327545</v>
      </c>
      <c r="Q378" s="39">
        <f t="shared" si="97"/>
        <v>16.514155251141535</v>
      </c>
    </row>
    <row r="379" spans="7:17" ht="12.75">
      <c r="G379" s="34">
        <f t="shared" si="89"/>
        <v>-366</v>
      </c>
      <c r="H379" s="35" t="e">
        <f t="shared" si="90"/>
        <v>#DIV/0!</v>
      </c>
      <c r="I379" s="35" t="e">
        <f ca="1" t="shared" si="91"/>
        <v>#REF!</v>
      </c>
      <c r="J379" s="36">
        <f t="shared" si="88"/>
      </c>
      <c r="K379" s="37">
        <f t="shared" si="92"/>
        <v>0</v>
      </c>
      <c r="L379" s="38">
        <f t="shared" si="93"/>
        <v>1</v>
      </c>
      <c r="M379" s="39">
        <f t="shared" si="94"/>
        <v>0.0603904698874918</v>
      </c>
      <c r="N379" s="35">
        <f t="shared" si="95"/>
        <v>0</v>
      </c>
      <c r="O379" s="35">
        <f t="shared" si="96"/>
        <v>-0.010092653871608218</v>
      </c>
      <c r="P379" s="35">
        <f t="shared" si="87"/>
        <v>1.0100926538716082</v>
      </c>
      <c r="Q379" s="39">
        <f t="shared" si="97"/>
        <v>16.558904109589022</v>
      </c>
    </row>
    <row r="380" spans="7:17" ht="12.75">
      <c r="G380" s="34">
        <f t="shared" si="89"/>
        <v>-367</v>
      </c>
      <c r="H380" s="35" t="e">
        <f t="shared" si="90"/>
        <v>#DIV/0!</v>
      </c>
      <c r="I380" s="35" t="e">
        <f ca="1" t="shared" si="91"/>
        <v>#REF!</v>
      </c>
      <c r="J380" s="36">
        <f t="shared" si="88"/>
      </c>
      <c r="K380" s="37">
        <f t="shared" si="92"/>
        <v>0</v>
      </c>
      <c r="L380" s="38">
        <f t="shared" si="93"/>
        <v>1</v>
      </c>
      <c r="M380" s="39">
        <f t="shared" si="94"/>
        <v>0.06022771024696117</v>
      </c>
      <c r="N380" s="35">
        <f t="shared" si="95"/>
        <v>0</v>
      </c>
      <c r="O380" s="35">
        <f t="shared" si="96"/>
        <v>-0.010092954182938242</v>
      </c>
      <c r="P380" s="35">
        <f t="shared" si="87"/>
        <v>1.0100929541829382</v>
      </c>
      <c r="Q380" s="39">
        <f t="shared" si="97"/>
        <v>16.603652968036513</v>
      </c>
    </row>
    <row r="381" spans="7:17" ht="12.75">
      <c r="G381" s="34">
        <f t="shared" si="89"/>
        <v>-368</v>
      </c>
      <c r="H381" s="35" t="e">
        <f t="shared" si="90"/>
        <v>#DIV/0!</v>
      </c>
      <c r="I381" s="35" t="e">
        <f ca="1" t="shared" si="91"/>
        <v>#REF!</v>
      </c>
      <c r="J381" s="36">
        <f t="shared" si="88"/>
      </c>
      <c r="K381" s="37">
        <f t="shared" si="92"/>
        <v>0</v>
      </c>
      <c r="L381" s="38">
        <f t="shared" si="93"/>
        <v>1</v>
      </c>
      <c r="M381" s="39">
        <f t="shared" si="94"/>
        <v>0.06006582556226006</v>
      </c>
      <c r="N381" s="35">
        <f t="shared" si="95"/>
        <v>0</v>
      </c>
      <c r="O381" s="35">
        <f t="shared" si="96"/>
        <v>-0.010093252879868357</v>
      </c>
      <c r="P381" s="35">
        <f t="shared" si="87"/>
        <v>1.0100932528798683</v>
      </c>
      <c r="Q381" s="39">
        <f t="shared" si="97"/>
        <v>16.648401826484005</v>
      </c>
    </row>
    <row r="382" spans="7:17" ht="12.75">
      <c r="G382" s="34">
        <f t="shared" si="89"/>
        <v>-369</v>
      </c>
      <c r="H382" s="35" t="e">
        <f t="shared" si="90"/>
        <v>#DIV/0!</v>
      </c>
      <c r="I382" s="35" t="e">
        <f ca="1" t="shared" si="91"/>
        <v>#REF!</v>
      </c>
      <c r="J382" s="36">
        <f t="shared" si="88"/>
      </c>
      <c r="K382" s="37">
        <f t="shared" si="92"/>
        <v>0</v>
      </c>
      <c r="L382" s="38">
        <f t="shared" si="93"/>
        <v>1</v>
      </c>
      <c r="M382" s="39">
        <f t="shared" si="94"/>
        <v>0.059904808796980194</v>
      </c>
      <c r="N382" s="35">
        <f t="shared" si="95"/>
        <v>0</v>
      </c>
      <c r="O382" s="35">
        <f t="shared" si="96"/>
        <v>-0.010093549975381593</v>
      </c>
      <c r="P382" s="35">
        <f t="shared" si="87"/>
        <v>1.0100935499753816</v>
      </c>
      <c r="Q382" s="39">
        <f t="shared" si="97"/>
        <v>16.693150684931492</v>
      </c>
    </row>
    <row r="383" spans="7:17" ht="12.75">
      <c r="G383" s="34">
        <f t="shared" si="89"/>
        <v>-370</v>
      </c>
      <c r="H383" s="35" t="e">
        <f t="shared" si="90"/>
        <v>#DIV/0!</v>
      </c>
      <c r="I383" s="35" t="e">
        <f ca="1" t="shared" si="91"/>
        <v>#REF!</v>
      </c>
      <c r="J383" s="36">
        <f t="shared" si="88"/>
      </c>
      <c r="K383" s="37">
        <f t="shared" si="92"/>
        <v>0</v>
      </c>
      <c r="L383" s="38">
        <f t="shared" si="93"/>
        <v>1</v>
      </c>
      <c r="M383" s="39">
        <f t="shared" si="94"/>
        <v>0.059744652989960775</v>
      </c>
      <c r="N383" s="35">
        <f t="shared" si="95"/>
        <v>0</v>
      </c>
      <c r="O383" s="35">
        <f t="shared" si="96"/>
        <v>-0.01009384548232214</v>
      </c>
      <c r="P383" s="35">
        <f t="shared" si="87"/>
        <v>1.010093845482322</v>
      </c>
      <c r="Q383" s="39">
        <f t="shared" si="97"/>
        <v>16.73789954337898</v>
      </c>
    </row>
    <row r="384" spans="7:17" ht="12.75">
      <c r="G384" s="34">
        <f t="shared" si="89"/>
        <v>-371</v>
      </c>
      <c r="H384" s="35" t="e">
        <f t="shared" si="90"/>
        <v>#DIV/0!</v>
      </c>
      <c r="I384" s="35" t="e">
        <f ca="1" t="shared" si="91"/>
        <v>#REF!</v>
      </c>
      <c r="J384" s="36">
        <f t="shared" si="88"/>
      </c>
      <c r="K384" s="37">
        <f t="shared" si="92"/>
        <v>0</v>
      </c>
      <c r="L384" s="38">
        <f t="shared" si="93"/>
        <v>1</v>
      </c>
      <c r="M384" s="39">
        <f t="shared" si="94"/>
        <v>0.05958535125428531</v>
      </c>
      <c r="N384" s="35">
        <f t="shared" si="95"/>
        <v>0</v>
      </c>
      <c r="O384" s="35">
        <f t="shared" si="96"/>
        <v>-0.010094139413397192</v>
      </c>
      <c r="P384" s="35">
        <f t="shared" si="87"/>
        <v>1.010094139413397</v>
      </c>
      <c r="Q384" s="39">
        <f t="shared" si="97"/>
        <v>16.782648401826467</v>
      </c>
    </row>
    <row r="385" spans="7:17" ht="12.75">
      <c r="G385" s="34">
        <f t="shared" si="89"/>
        <v>-372</v>
      </c>
      <c r="H385" s="35" t="e">
        <f t="shared" si="90"/>
        <v>#DIV/0!</v>
      </c>
      <c r="I385" s="35" t="e">
        <f ca="1" t="shared" si="91"/>
        <v>#REF!</v>
      </c>
      <c r="J385" s="36">
        <f t="shared" si="88"/>
      </c>
      <c r="K385" s="37">
        <f t="shared" si="92"/>
        <v>0</v>
      </c>
      <c r="L385" s="38">
        <f t="shared" si="93"/>
        <v>1</v>
      </c>
      <c r="M385" s="39">
        <f t="shared" si="94"/>
        <v>0.05942689677629443</v>
      </c>
      <c r="N385" s="35">
        <f t="shared" si="95"/>
        <v>0</v>
      </c>
      <c r="O385" s="35">
        <f t="shared" si="96"/>
        <v>-0.010094431781178779</v>
      </c>
      <c r="P385" s="35">
        <f t="shared" si="87"/>
        <v>1.0100944317811789</v>
      </c>
      <c r="Q385" s="39">
        <f t="shared" si="97"/>
        <v>16.827397260273955</v>
      </c>
    </row>
    <row r="386" spans="7:17" ht="12.75">
      <c r="G386" s="34">
        <f t="shared" si="89"/>
        <v>-373</v>
      </c>
      <c r="H386" s="35" t="e">
        <f t="shared" si="90"/>
        <v>#DIV/0!</v>
      </c>
      <c r="I386" s="35" t="e">
        <f ca="1" t="shared" si="91"/>
        <v>#REF!</v>
      </c>
      <c r="J386" s="36">
        <f t="shared" si="88"/>
      </c>
      <c r="K386" s="37">
        <f t="shared" si="92"/>
        <v>0</v>
      </c>
      <c r="L386" s="38">
        <f t="shared" si="93"/>
        <v>1</v>
      </c>
      <c r="M386" s="39">
        <f t="shared" si="94"/>
        <v>0.05926928281461441</v>
      </c>
      <c r="N386" s="35">
        <f t="shared" si="95"/>
        <v>0</v>
      </c>
      <c r="O386" s="35">
        <f t="shared" si="96"/>
        <v>-0.01009472259810556</v>
      </c>
      <c r="P386" s="35">
        <f t="shared" si="87"/>
        <v>1.0100947225981056</v>
      </c>
      <c r="Q386" s="39">
        <f t="shared" si="97"/>
        <v>16.872146118721442</v>
      </c>
    </row>
    <row r="387" spans="7:17" ht="12.75">
      <c r="G387" s="34">
        <f t="shared" si="89"/>
        <v>-374</v>
      </c>
      <c r="H387" s="35" t="e">
        <f t="shared" si="90"/>
        <v>#DIV/0!</v>
      </c>
      <c r="I387" s="35" t="e">
        <f ca="1" t="shared" si="91"/>
        <v>#REF!</v>
      </c>
      <c r="J387" s="36">
        <f t="shared" si="88"/>
      </c>
      <c r="K387" s="37">
        <f t="shared" si="92"/>
        <v>0</v>
      </c>
      <c r="L387" s="38">
        <f t="shared" si="93"/>
        <v>1</v>
      </c>
      <c r="M387" s="39">
        <f t="shared" si="94"/>
        <v>0.059112502699201104</v>
      </c>
      <c r="N387" s="35">
        <f t="shared" si="95"/>
        <v>0</v>
      </c>
      <c r="O387" s="35">
        <f t="shared" si="96"/>
        <v>-0.010095011876484572</v>
      </c>
      <c r="P387" s="35">
        <f t="shared" si="87"/>
        <v>1.0100950118764846</v>
      </c>
      <c r="Q387" s="39">
        <f t="shared" si="97"/>
        <v>16.91689497716893</v>
      </c>
    </row>
    <row r="388" spans="7:17" ht="12.75">
      <c r="G388" s="34">
        <f t="shared" si="89"/>
        <v>-375</v>
      </c>
      <c r="H388" s="35" t="e">
        <f t="shared" si="90"/>
        <v>#DIV/0!</v>
      </c>
      <c r="I388" s="35" t="e">
        <f ca="1" t="shared" si="91"/>
        <v>#REF!</v>
      </c>
      <c r="J388" s="36">
        <f t="shared" si="88"/>
      </c>
      <c r="K388" s="37">
        <f t="shared" si="92"/>
        <v>0</v>
      </c>
      <c r="L388" s="38">
        <f t="shared" si="93"/>
        <v>1</v>
      </c>
      <c r="M388" s="39">
        <f t="shared" si="94"/>
        <v>0.05895654983039902</v>
      </c>
      <c r="N388" s="35">
        <f t="shared" si="95"/>
        <v>0</v>
      </c>
      <c r="O388" s="35">
        <f t="shared" si="96"/>
        <v>-0.010095299628492982</v>
      </c>
      <c r="P388" s="35">
        <f t="shared" si="87"/>
        <v>1.0100952996284929</v>
      </c>
      <c r="Q388" s="39">
        <f t="shared" si="97"/>
        <v>16.961643835616425</v>
      </c>
    </row>
    <row r="389" spans="7:17" ht="12.75">
      <c r="G389" s="34">
        <f t="shared" si="89"/>
        <v>-376</v>
      </c>
      <c r="H389" s="35" t="e">
        <f t="shared" si="90"/>
        <v>#DIV/0!</v>
      </c>
      <c r="I389" s="35" t="e">
        <f ca="1" t="shared" si="91"/>
        <v>#REF!</v>
      </c>
      <c r="J389" s="36">
        <f t="shared" si="88"/>
      </c>
      <c r="K389" s="37">
        <f t="shared" si="92"/>
        <v>0</v>
      </c>
      <c r="L389" s="38">
        <f t="shared" si="93"/>
        <v>1</v>
      </c>
      <c r="M389" s="39">
        <f t="shared" si="94"/>
        <v>0.058801417678015305</v>
      </c>
      <c r="N389" s="35">
        <f t="shared" si="95"/>
        <v>0</v>
      </c>
      <c r="O389" s="35">
        <f t="shared" si="96"/>
        <v>-0.010095585866179795</v>
      </c>
      <c r="P389" s="35">
        <f t="shared" si="87"/>
        <v>1.0100955858661798</v>
      </c>
      <c r="Q389" s="39">
        <f t="shared" si="97"/>
        <v>17.006392694063912</v>
      </c>
    </row>
    <row r="390" spans="7:17" ht="12.75">
      <c r="G390" s="34">
        <f t="shared" si="89"/>
        <v>-377</v>
      </c>
      <c r="H390" s="35" t="e">
        <f t="shared" si="90"/>
        <v>#DIV/0!</v>
      </c>
      <c r="I390" s="35" t="e">
        <f ca="1" t="shared" si="91"/>
        <v>#REF!</v>
      </c>
      <c r="J390" s="36">
        <f t="shared" si="88"/>
      </c>
      <c r="K390" s="37">
        <f t="shared" si="92"/>
        <v>0</v>
      </c>
      <c r="L390" s="38">
        <f t="shared" si="93"/>
        <v>1</v>
      </c>
      <c r="M390" s="39">
        <f t="shared" si="94"/>
        <v>0.05864709978040818</v>
      </c>
      <c r="N390" s="35">
        <f t="shared" si="95"/>
        <v>0</v>
      </c>
      <c r="O390" s="35">
        <f t="shared" si="96"/>
        <v>-0.010095870601467527</v>
      </c>
      <c r="P390" s="35">
        <f t="shared" si="87"/>
        <v>1.0100958706014675</v>
      </c>
      <c r="Q390" s="39">
        <f t="shared" si="97"/>
        <v>17.0511415525114</v>
      </c>
    </row>
    <row r="391" spans="7:17" ht="12.75">
      <c r="G391" s="34">
        <f t="shared" si="89"/>
        <v>-378</v>
      </c>
      <c r="H391" s="35" t="e">
        <f t="shared" si="90"/>
        <v>#DIV/0!</v>
      </c>
      <c r="I391" s="35" t="e">
        <f ca="1" t="shared" si="91"/>
        <v>#REF!</v>
      </c>
      <c r="J391" s="36">
        <f t="shared" si="88"/>
      </c>
      <c r="K391" s="37">
        <f t="shared" si="92"/>
        <v>0</v>
      </c>
      <c r="L391" s="38">
        <f t="shared" si="93"/>
        <v>1</v>
      </c>
      <c r="M391" s="39">
        <f t="shared" si="94"/>
        <v>0.0584935897435898</v>
      </c>
      <c r="N391" s="35">
        <f t="shared" si="95"/>
        <v>0</v>
      </c>
      <c r="O391" s="35">
        <f t="shared" si="96"/>
        <v>-0.010096153846153855</v>
      </c>
      <c r="P391" s="35">
        <f t="shared" si="87"/>
        <v>1.010096153846154</v>
      </c>
      <c r="Q391" s="39">
        <f t="shared" si="97"/>
        <v>17.095890410958887</v>
      </c>
    </row>
    <row r="392" spans="7:17" ht="12.75">
      <c r="G392" s="34">
        <f t="shared" si="89"/>
        <v>-379</v>
      </c>
      <c r="H392" s="35" t="e">
        <f t="shared" si="90"/>
        <v>#DIV/0!</v>
      </c>
      <c r="I392" s="35" t="e">
        <f ca="1" t="shared" si="91"/>
        <v>#REF!</v>
      </c>
      <c r="J392" s="36">
        <f t="shared" si="88"/>
      </c>
      <c r="K392" s="37">
        <f t="shared" si="92"/>
        <v>0</v>
      </c>
      <c r="L392" s="38">
        <f t="shared" si="93"/>
        <v>1</v>
      </c>
      <c r="M392" s="39">
        <f t="shared" si="94"/>
        <v>0.05834088124034318</v>
      </c>
      <c r="N392" s="35">
        <f t="shared" si="95"/>
        <v>0</v>
      </c>
      <c r="O392" s="35">
        <f t="shared" si="96"/>
        <v>-0.010096435611913271</v>
      </c>
      <c r="P392" s="35">
        <f t="shared" si="87"/>
        <v>1.0100964356119133</v>
      </c>
      <c r="Q392" s="39">
        <f t="shared" si="97"/>
        <v>17.140639269406375</v>
      </c>
    </row>
    <row r="393" spans="7:17" ht="12.75">
      <c r="G393" s="34">
        <f t="shared" si="89"/>
        <v>-380</v>
      </c>
      <c r="H393" s="35" t="e">
        <f t="shared" si="90"/>
        <v>#DIV/0!</v>
      </c>
      <c r="I393" s="35" t="e">
        <f ca="1" t="shared" si="91"/>
        <v>#REF!</v>
      </c>
      <c r="J393" s="36">
        <f t="shared" si="88"/>
      </c>
      <c r="K393" s="37">
        <f t="shared" si="92"/>
        <v>0</v>
      </c>
      <c r="L393" s="38">
        <f t="shared" si="93"/>
        <v>1</v>
      </c>
      <c r="M393" s="39">
        <f t="shared" si="94"/>
        <v>0.05818896800935281</v>
      </c>
      <c r="N393" s="35">
        <f t="shared" si="95"/>
        <v>0</v>
      </c>
      <c r="O393" s="35">
        <f t="shared" si="96"/>
        <v>-0.010096715910298662</v>
      </c>
      <c r="P393" s="35">
        <f aca="true" t="shared" si="98" ref="P393:P456">1-O393</f>
        <v>1.0100967159102987</v>
      </c>
      <c r="Q393" s="39">
        <f t="shared" si="97"/>
        <v>17.185388127853862</v>
      </c>
    </row>
    <row r="394" spans="7:17" ht="12.75">
      <c r="G394" s="34">
        <f t="shared" si="89"/>
        <v>-381</v>
      </c>
      <c r="H394" s="35" t="e">
        <f t="shared" si="90"/>
        <v>#DIV/0!</v>
      </c>
      <c r="I394" s="35" t="e">
        <f ca="1" t="shared" si="91"/>
        <v>#REF!</v>
      </c>
      <c r="J394" s="36">
        <f aca="true" t="shared" si="99" ref="J394:J457">IF(ISERR(U*(D+(N-G394)*J393)/(D*$G394)),"",U*(D+(N-G394)*J393)/(D*$G394))</f>
      </c>
      <c r="K394" s="37">
        <f t="shared" si="92"/>
        <v>0</v>
      </c>
      <c r="L394" s="38">
        <f t="shared" si="93"/>
        <v>1</v>
      </c>
      <c r="M394" s="39">
        <f t="shared" si="94"/>
        <v>0.05803784385434892</v>
      </c>
      <c r="N394" s="35">
        <f t="shared" si="95"/>
        <v>0</v>
      </c>
      <c r="O394" s="35">
        <f t="shared" si="96"/>
        <v>-0.010096994752742894</v>
      </c>
      <c r="P394" s="35">
        <f t="shared" si="98"/>
        <v>1.010096994752743</v>
      </c>
      <c r="Q394" s="39">
        <f t="shared" si="97"/>
        <v>17.230136986301353</v>
      </c>
    </row>
    <row r="395" spans="7:17" ht="12.75">
      <c r="G395" s="34">
        <f t="shared" si="89"/>
        <v>-382</v>
      </c>
      <c r="H395" s="35" t="e">
        <f t="shared" si="90"/>
        <v>#DIV/0!</v>
      </c>
      <c r="I395" s="35" t="e">
        <f ca="1" t="shared" si="91"/>
        <v>#REF!</v>
      </c>
      <c r="J395" s="36">
        <f t="shared" si="99"/>
      </c>
      <c r="K395" s="37">
        <f t="shared" si="92"/>
        <v>0</v>
      </c>
      <c r="L395" s="38">
        <f t="shared" si="93"/>
        <v>1</v>
      </c>
      <c r="M395" s="39">
        <f t="shared" si="94"/>
        <v>0.05788750264326501</v>
      </c>
      <c r="N395" s="35">
        <f t="shared" si="95"/>
        <v>0</v>
      </c>
      <c r="O395" s="35">
        <f t="shared" si="96"/>
        <v>-0.01009727215056038</v>
      </c>
      <c r="P395" s="35">
        <f t="shared" si="98"/>
        <v>1.0100972721505603</v>
      </c>
      <c r="Q395" s="39">
        <f t="shared" si="97"/>
        <v>17.274885844748844</v>
      </c>
    </row>
    <row r="396" spans="7:17" ht="12.75">
      <c r="G396" s="34">
        <f t="shared" si="89"/>
        <v>-383</v>
      </c>
      <c r="H396" s="35" t="e">
        <f t="shared" si="90"/>
        <v>#DIV/0!</v>
      </c>
      <c r="I396" s="35" t="e">
        <f ca="1" t="shared" si="91"/>
        <v>#REF!</v>
      </c>
      <c r="J396" s="36">
        <f t="shared" si="99"/>
      </c>
      <c r="K396" s="37">
        <f t="shared" si="92"/>
        <v>0</v>
      </c>
      <c r="L396" s="38">
        <f t="shared" si="93"/>
        <v>1</v>
      </c>
      <c r="M396" s="39">
        <f t="shared" si="94"/>
        <v>0.057737938307408435</v>
      </c>
      <c r="N396" s="35">
        <f t="shared" si="95"/>
        <v>0</v>
      </c>
      <c r="O396" s="35">
        <f t="shared" si="96"/>
        <v>-0.010097548114948599</v>
      </c>
      <c r="P396" s="35">
        <f t="shared" si="98"/>
        <v>1.0100975481149486</v>
      </c>
      <c r="Q396" s="39">
        <f t="shared" si="97"/>
        <v>17.319634703196332</v>
      </c>
    </row>
    <row r="397" spans="7:17" ht="12.75">
      <c r="G397" s="34">
        <f t="shared" si="89"/>
        <v>-384</v>
      </c>
      <c r="H397" s="35" t="e">
        <f t="shared" si="90"/>
        <v>#DIV/0!</v>
      </c>
      <c r="I397" s="35" t="e">
        <f ca="1" t="shared" si="91"/>
        <v>#REF!</v>
      </c>
      <c r="J397" s="36">
        <f t="shared" si="99"/>
      </c>
      <c r="K397" s="37">
        <f t="shared" si="92"/>
        <v>0</v>
      </c>
      <c r="L397" s="38">
        <f t="shared" si="93"/>
        <v>1</v>
      </c>
      <c r="M397" s="39">
        <f t="shared" si="94"/>
        <v>0.05758914484064379</v>
      </c>
      <c r="N397" s="35">
        <f t="shared" si="95"/>
        <v>0</v>
      </c>
      <c r="O397" s="35">
        <f t="shared" si="96"/>
        <v>-0.010097822656989596</v>
      </c>
      <c r="P397" s="35">
        <f t="shared" si="98"/>
        <v>1.0100978226569897</v>
      </c>
      <c r="Q397" s="39">
        <f t="shared" si="97"/>
        <v>17.36438356164382</v>
      </c>
    </row>
    <row r="398" spans="7:17" ht="12.75">
      <c r="G398" s="34">
        <f t="shared" si="89"/>
        <v>-385</v>
      </c>
      <c r="H398" s="35" t="e">
        <f t="shared" si="90"/>
        <v>#DIV/0!</v>
      </c>
      <c r="I398" s="35" t="e">
        <f ca="1" t="shared" si="91"/>
        <v>#REF!</v>
      </c>
      <c r="J398" s="36">
        <f t="shared" si="99"/>
      </c>
      <c r="K398" s="37">
        <f t="shared" si="92"/>
        <v>0</v>
      </c>
      <c r="L398" s="38">
        <f t="shared" si="93"/>
        <v>1</v>
      </c>
      <c r="M398" s="39">
        <f t="shared" si="94"/>
        <v>0.057441116298588946</v>
      </c>
      <c r="N398" s="35">
        <f t="shared" si="95"/>
        <v>0</v>
      </c>
      <c r="O398" s="35">
        <f t="shared" si="96"/>
        <v>-0.010098095787651482</v>
      </c>
      <c r="P398" s="35">
        <f t="shared" si="98"/>
        <v>1.0100980957876515</v>
      </c>
      <c r="Q398" s="39">
        <f t="shared" si="97"/>
        <v>17.409132420091307</v>
      </c>
    </row>
    <row r="399" spans="7:17" ht="12.75">
      <c r="G399" s="34">
        <f t="shared" si="89"/>
        <v>-386</v>
      </c>
      <c r="H399" s="35" t="e">
        <f t="shared" si="90"/>
        <v>#DIV/0!</v>
      </c>
      <c r="I399" s="35" t="e">
        <f ca="1" t="shared" si="91"/>
        <v>#REF!</v>
      </c>
      <c r="J399" s="36">
        <f t="shared" si="99"/>
      </c>
      <c r="K399" s="37">
        <f t="shared" si="92"/>
        <v>0</v>
      </c>
      <c r="L399" s="38">
        <f t="shared" si="93"/>
        <v>1</v>
      </c>
      <c r="M399" s="39">
        <f t="shared" si="94"/>
        <v>0.057293846797823414</v>
      </c>
      <c r="N399" s="35">
        <f t="shared" si="95"/>
        <v>0</v>
      </c>
      <c r="O399" s="35">
        <f t="shared" si="96"/>
        <v>-0.01009836751778988</v>
      </c>
      <c r="P399" s="35">
        <f t="shared" si="98"/>
        <v>1.01009836751779</v>
      </c>
      <c r="Q399" s="39">
        <f t="shared" si="97"/>
        <v>17.453881278538795</v>
      </c>
    </row>
    <row r="400" spans="7:17" ht="12.75">
      <c r="G400" s="34">
        <f t="shared" si="89"/>
        <v>-387</v>
      </c>
      <c r="H400" s="35" t="e">
        <f t="shared" si="90"/>
        <v>#DIV/0!</v>
      </c>
      <c r="I400" s="35" t="e">
        <f ca="1" t="shared" si="91"/>
        <v>#REF!</v>
      </c>
      <c r="J400" s="36">
        <f t="shared" si="99"/>
      </c>
      <c r="K400" s="37">
        <f t="shared" si="92"/>
        <v>0</v>
      </c>
      <c r="L400" s="38">
        <f t="shared" si="93"/>
        <v>1</v>
      </c>
      <c r="M400" s="39">
        <f t="shared" si="94"/>
        <v>0.057147330515108875</v>
      </c>
      <c r="N400" s="35">
        <f t="shared" si="95"/>
        <v>0</v>
      </c>
      <c r="O400" s="35">
        <f t="shared" si="96"/>
        <v>-0.010098637858149377</v>
      </c>
      <c r="P400" s="35">
        <f t="shared" si="98"/>
        <v>1.0100986378581494</v>
      </c>
      <c r="Q400" s="39">
        <f t="shared" si="97"/>
        <v>17.498630136986282</v>
      </c>
    </row>
    <row r="401" spans="7:17" ht="12.75">
      <c r="G401" s="34">
        <f t="shared" si="89"/>
        <v>-388</v>
      </c>
      <c r="H401" s="35" t="e">
        <f t="shared" si="90"/>
        <v>#DIV/0!</v>
      </c>
      <c r="I401" s="35" t="e">
        <f ca="1" t="shared" si="91"/>
        <v>#REF!</v>
      </c>
      <c r="J401" s="36">
        <f t="shared" si="99"/>
      </c>
      <c r="K401" s="37">
        <f t="shared" si="92"/>
        <v>0</v>
      </c>
      <c r="L401" s="38">
        <f t="shared" si="93"/>
        <v>1</v>
      </c>
      <c r="M401" s="39">
        <f t="shared" si="94"/>
        <v>0.057001561686621606</v>
      </c>
      <c r="N401" s="35">
        <f t="shared" si="95"/>
        <v>0</v>
      </c>
      <c r="O401" s="35">
        <f t="shared" si="96"/>
        <v>-0.010098906819364924</v>
      </c>
      <c r="P401" s="35">
        <f t="shared" si="98"/>
        <v>1.0100989068193649</v>
      </c>
      <c r="Q401" s="39">
        <f t="shared" si="97"/>
        <v>17.543378995433773</v>
      </c>
    </row>
    <row r="402" spans="7:17" ht="12.75">
      <c r="G402" s="34">
        <f t="shared" si="89"/>
        <v>-389</v>
      </c>
      <c r="H402" s="35" t="e">
        <f t="shared" si="90"/>
        <v>#DIV/0!</v>
      </c>
      <c r="I402" s="35" t="e">
        <f ca="1" t="shared" si="91"/>
        <v>#REF!</v>
      </c>
      <c r="J402" s="36">
        <f t="shared" si="99"/>
      </c>
      <c r="K402" s="37">
        <f t="shared" si="92"/>
        <v>0</v>
      </c>
      <c r="L402" s="38">
        <f t="shared" si="93"/>
        <v>1</v>
      </c>
      <c r="M402" s="39">
        <f t="shared" si="94"/>
        <v>0.05685653460719669</v>
      </c>
      <c r="N402" s="35">
        <f t="shared" si="95"/>
        <v>0</v>
      </c>
      <c r="O402" s="35">
        <f t="shared" si="96"/>
        <v>-0.010099174411963247</v>
      </c>
      <c r="P402" s="35">
        <f t="shared" si="98"/>
        <v>1.0100991744119632</v>
      </c>
      <c r="Q402" s="39">
        <f t="shared" si="97"/>
        <v>17.58812785388126</v>
      </c>
    </row>
    <row r="403" spans="7:17" ht="12.75">
      <c r="G403" s="34">
        <f t="shared" si="89"/>
        <v>-390</v>
      </c>
      <c r="H403" s="35" t="e">
        <f t="shared" si="90"/>
        <v>#DIV/0!</v>
      </c>
      <c r="I403" s="35" t="e">
        <f ca="1" t="shared" si="91"/>
        <v>#REF!</v>
      </c>
      <c r="J403" s="36">
        <f t="shared" si="99"/>
      </c>
      <c r="K403" s="37">
        <f t="shared" si="92"/>
        <v>0</v>
      </c>
      <c r="L403" s="38">
        <f t="shared" si="93"/>
        <v>1</v>
      </c>
      <c r="M403" s="39">
        <f t="shared" si="94"/>
        <v>0.05671224362958364</v>
      </c>
      <c r="N403" s="35">
        <f t="shared" si="95"/>
        <v>0</v>
      </c>
      <c r="O403" s="35">
        <f t="shared" si="96"/>
        <v>-0.010099440646364212</v>
      </c>
      <c r="P403" s="35">
        <f t="shared" si="98"/>
        <v>1.0100994406463641</v>
      </c>
      <c r="Q403" s="39">
        <f t="shared" si="97"/>
        <v>17.632876712328752</v>
      </c>
    </row>
    <row r="404" spans="7:17" ht="12.75">
      <c r="G404" s="34">
        <f t="shared" si="89"/>
        <v>-391</v>
      </c>
      <c r="H404" s="35" t="e">
        <f t="shared" si="90"/>
        <v>#DIV/0!</v>
      </c>
      <c r="I404" s="35" t="e">
        <f ca="1" t="shared" si="91"/>
        <v>#REF!</v>
      </c>
      <c r="J404" s="36">
        <f t="shared" si="99"/>
      </c>
      <c r="K404" s="37">
        <f t="shared" si="92"/>
        <v>0</v>
      </c>
      <c r="L404" s="38">
        <f t="shared" si="93"/>
        <v>1</v>
      </c>
      <c r="M404" s="39">
        <f t="shared" si="94"/>
        <v>0.05656868316371344</v>
      </c>
      <c r="N404" s="35">
        <f t="shared" si="95"/>
        <v>0</v>
      </c>
      <c r="O404" s="35">
        <f t="shared" si="96"/>
        <v>-0.010099705532882171</v>
      </c>
      <c r="P404" s="35">
        <f t="shared" si="98"/>
        <v>1.0100997055328822</v>
      </c>
      <c r="Q404" s="39">
        <f t="shared" si="97"/>
        <v>17.67762557077624</v>
      </c>
    </row>
    <row r="405" spans="7:17" ht="12.75">
      <c r="G405" s="34">
        <f t="shared" si="89"/>
        <v>-392</v>
      </c>
      <c r="H405" s="35" t="e">
        <f t="shared" si="90"/>
        <v>#DIV/0!</v>
      </c>
      <c r="I405" s="35" t="e">
        <f ca="1" t="shared" si="91"/>
        <v>#REF!</v>
      </c>
      <c r="J405" s="36">
        <f t="shared" si="99"/>
      </c>
      <c r="K405" s="37">
        <f t="shared" si="92"/>
        <v>0</v>
      </c>
      <c r="L405" s="38">
        <f t="shared" si="93"/>
        <v>1</v>
      </c>
      <c r="M405" s="39">
        <f t="shared" si="94"/>
        <v>0.056425847675976554</v>
      </c>
      <c r="N405" s="35">
        <f t="shared" si="95"/>
        <v>0</v>
      </c>
      <c r="O405" s="35">
        <f t="shared" si="96"/>
        <v>-0.010099969081727311</v>
      </c>
      <c r="P405" s="35">
        <f t="shared" si="98"/>
        <v>1.0100999690817274</v>
      </c>
      <c r="Q405" s="39">
        <f t="shared" si="97"/>
        <v>17.722374429223727</v>
      </c>
    </row>
    <row r="406" spans="7:17" ht="12.75">
      <c r="G406" s="34">
        <f t="shared" si="89"/>
        <v>-393</v>
      </c>
      <c r="H406" s="35" t="e">
        <f t="shared" si="90"/>
        <v>#DIV/0!</v>
      </c>
      <c r="I406" s="35" t="e">
        <f ca="1" t="shared" si="91"/>
        <v>#REF!</v>
      </c>
      <c r="J406" s="36">
        <f t="shared" si="99"/>
      </c>
      <c r="K406" s="37">
        <f t="shared" si="92"/>
        <v>0</v>
      </c>
      <c r="L406" s="38">
        <f t="shared" si="93"/>
        <v>1</v>
      </c>
      <c r="M406" s="39">
        <f t="shared" si="94"/>
        <v>0.05628373168851201</v>
      </c>
      <c r="N406" s="35">
        <f t="shared" si="95"/>
        <v>0</v>
      </c>
      <c r="O406" s="35">
        <f t="shared" si="96"/>
        <v>-0.010100231303006949</v>
      </c>
      <c r="P406" s="35">
        <f t="shared" si="98"/>
        <v>1.010100231303007</v>
      </c>
      <c r="Q406" s="39">
        <f t="shared" si="97"/>
        <v>17.767123287671215</v>
      </c>
    </row>
    <row r="407" spans="7:17" ht="12.75">
      <c r="G407" s="34">
        <f t="shared" si="89"/>
        <v>-394</v>
      </c>
      <c r="H407" s="35" t="e">
        <f t="shared" si="90"/>
        <v>#DIV/0!</v>
      </c>
      <c r="I407" s="35" t="e">
        <f ca="1" t="shared" si="91"/>
        <v>#REF!</v>
      </c>
      <c r="J407" s="36">
        <f t="shared" si="99"/>
      </c>
      <c r="K407" s="37">
        <f t="shared" si="92"/>
        <v>0</v>
      </c>
      <c r="L407" s="38">
        <f t="shared" si="93"/>
        <v>1</v>
      </c>
      <c r="M407" s="39">
        <f t="shared" si="94"/>
        <v>0.056142329778507034</v>
      </c>
      <c r="N407" s="35">
        <f t="shared" si="95"/>
        <v>0</v>
      </c>
      <c r="O407" s="35">
        <f t="shared" si="96"/>
        <v>-0.010100492206726836</v>
      </c>
      <c r="P407" s="35">
        <f t="shared" si="98"/>
        <v>1.010100492206727</v>
      </c>
      <c r="Q407" s="39">
        <f t="shared" si="97"/>
        <v>17.811872146118702</v>
      </c>
    </row>
    <row r="408" spans="7:17" ht="12.75">
      <c r="G408" s="34">
        <f t="shared" si="89"/>
        <v>-395</v>
      </c>
      <c r="H408" s="35" t="e">
        <f t="shared" si="90"/>
        <v>#DIV/0!</v>
      </c>
      <c r="I408" s="35" t="e">
        <f ca="1" t="shared" si="91"/>
        <v>#REF!</v>
      </c>
      <c r="J408" s="36">
        <f t="shared" si="99"/>
      </c>
      <c r="K408" s="37">
        <f t="shared" si="92"/>
        <v>0</v>
      </c>
      <c r="L408" s="38">
        <f t="shared" si="93"/>
        <v>1</v>
      </c>
      <c r="M408" s="39">
        <f t="shared" si="94"/>
        <v>0.05600163657750734</v>
      </c>
      <c r="N408" s="35">
        <f t="shared" si="95"/>
        <v>0</v>
      </c>
      <c r="O408" s="35">
        <f t="shared" si="96"/>
        <v>-0.01010075180279242</v>
      </c>
      <c r="P408" s="35">
        <f t="shared" si="98"/>
        <v>1.0101007518027925</v>
      </c>
      <c r="Q408" s="39">
        <f t="shared" si="97"/>
        <v>17.856621004566193</v>
      </c>
    </row>
    <row r="409" spans="7:17" ht="12.75">
      <c r="G409" s="34">
        <f t="shared" si="89"/>
        <v>-396</v>
      </c>
      <c r="H409" s="35" t="e">
        <f t="shared" si="90"/>
        <v>#DIV/0!</v>
      </c>
      <c r="I409" s="35" t="e">
        <f ca="1" t="shared" si="91"/>
        <v>#REF!</v>
      </c>
      <c r="J409" s="36">
        <f t="shared" si="99"/>
      </c>
      <c r="K409" s="37">
        <f t="shared" si="92"/>
        <v>0</v>
      </c>
      <c r="L409" s="38">
        <f t="shared" si="93"/>
        <v>1</v>
      </c>
      <c r="M409" s="39">
        <f t="shared" si="94"/>
        <v>0.05586164677073774</v>
      </c>
      <c r="N409" s="35">
        <f t="shared" si="95"/>
        <v>0</v>
      </c>
      <c r="O409" s="35">
        <f t="shared" si="96"/>
        <v>-0.01010101010101011</v>
      </c>
      <c r="P409" s="35">
        <f t="shared" si="98"/>
        <v>1.0101010101010102</v>
      </c>
      <c r="Q409" s="39">
        <f t="shared" si="97"/>
        <v>17.90136986301368</v>
      </c>
    </row>
    <row r="410" spans="7:17" ht="12.75">
      <c r="G410" s="34">
        <f t="shared" si="89"/>
        <v>-397</v>
      </c>
      <c r="H410" s="35" t="e">
        <f t="shared" si="90"/>
        <v>#DIV/0!</v>
      </c>
      <c r="I410" s="35" t="e">
        <f ca="1" t="shared" si="91"/>
        <v>#REF!</v>
      </c>
      <c r="J410" s="36">
        <f t="shared" si="99"/>
      </c>
      <c r="K410" s="37">
        <f t="shared" si="92"/>
        <v>0</v>
      </c>
      <c r="L410" s="38">
        <f t="shared" si="93"/>
        <v>1</v>
      </c>
      <c r="M410" s="39">
        <f t="shared" si="94"/>
        <v>0.05572235509643281</v>
      </c>
      <c r="N410" s="35">
        <f t="shared" si="95"/>
        <v>0</v>
      </c>
      <c r="O410" s="35">
        <f t="shared" si="96"/>
        <v>-0.010101267111088505</v>
      </c>
      <c r="P410" s="35">
        <f t="shared" si="98"/>
        <v>1.0101012671110885</v>
      </c>
      <c r="Q410" s="39">
        <f t="shared" si="97"/>
        <v>17.94611872146117</v>
      </c>
    </row>
    <row r="411" spans="7:17" ht="12.75">
      <c r="G411" s="34">
        <f t="shared" si="89"/>
        <v>-398</v>
      </c>
      <c r="H411" s="35" t="e">
        <f t="shared" si="90"/>
        <v>#DIV/0!</v>
      </c>
      <c r="I411" s="35" t="e">
        <f ca="1" t="shared" si="91"/>
        <v>#REF!</v>
      </c>
      <c r="J411" s="36">
        <f t="shared" si="99"/>
      </c>
      <c r="K411" s="37">
        <f t="shared" si="92"/>
        <v>0</v>
      </c>
      <c r="L411" s="38">
        <f t="shared" si="93"/>
        <v>1</v>
      </c>
      <c r="M411" s="39">
        <f t="shared" si="94"/>
        <v>0.05558375634517772</v>
      </c>
      <c r="N411" s="35">
        <f t="shared" si="95"/>
        <v>0</v>
      </c>
      <c r="O411" s="35">
        <f t="shared" si="96"/>
        <v>-0.010101522842639604</v>
      </c>
      <c r="P411" s="35">
        <f t="shared" si="98"/>
        <v>1.0101015228426395</v>
      </c>
      <c r="Q411" s="39">
        <f t="shared" si="97"/>
        <v>17.99086757990866</v>
      </c>
    </row>
    <row r="412" spans="7:17" ht="12.75">
      <c r="G412" s="34">
        <f t="shared" si="89"/>
        <v>-399</v>
      </c>
      <c r="H412" s="35" t="e">
        <f t="shared" si="90"/>
        <v>#DIV/0!</v>
      </c>
      <c r="I412" s="35" t="e">
        <f ca="1" t="shared" si="91"/>
        <v>#REF!</v>
      </c>
      <c r="J412" s="36">
        <f t="shared" si="99"/>
      </c>
      <c r="K412" s="37">
        <f t="shared" si="92"/>
        <v>0</v>
      </c>
      <c r="L412" s="38">
        <f t="shared" si="93"/>
        <v>1</v>
      </c>
      <c r="M412" s="39">
        <f t="shared" si="94"/>
        <v>0.05544584535925875</v>
      </c>
      <c r="N412" s="35">
        <f t="shared" si="95"/>
        <v>0</v>
      </c>
      <c r="O412" s="35">
        <f t="shared" si="96"/>
        <v>-0.010101777305180018</v>
      </c>
      <c r="P412" s="35">
        <f t="shared" si="98"/>
        <v>1.01010177730518</v>
      </c>
      <c r="Q412" s="39">
        <f t="shared" si="97"/>
        <v>18.035616438356147</v>
      </c>
    </row>
    <row r="413" spans="7:17" ht="12.75">
      <c r="G413" s="34">
        <f t="shared" si="89"/>
        <v>-400</v>
      </c>
      <c r="H413" s="35" t="e">
        <f t="shared" si="90"/>
        <v>#DIV/0!</v>
      </c>
      <c r="I413" s="35" t="e">
        <f ca="1" t="shared" si="91"/>
        <v>#REF!</v>
      </c>
      <c r="J413" s="36">
        <f t="shared" si="99"/>
      </c>
      <c r="K413" s="37">
        <f t="shared" si="92"/>
        <v>0</v>
      </c>
      <c r="L413" s="38">
        <f t="shared" si="93"/>
        <v>1</v>
      </c>
      <c r="M413" s="39">
        <f t="shared" si="94"/>
        <v>0.05530861703202349</v>
      </c>
      <c r="N413" s="35">
        <f t="shared" si="95"/>
        <v>0</v>
      </c>
      <c r="O413" s="35">
        <f t="shared" si="96"/>
        <v>-0.010102030508132145</v>
      </c>
      <c r="P413" s="35">
        <f t="shared" si="98"/>
        <v>1.010102030508132</v>
      </c>
      <c r="Q413" s="39">
        <f t="shared" si="97"/>
        <v>18.080365296803635</v>
      </c>
    </row>
    <row r="414" spans="7:17" ht="12.75">
      <c r="G414" s="34">
        <f t="shared" si="89"/>
        <v>-401</v>
      </c>
      <c r="H414" s="35" t="e">
        <f t="shared" si="90"/>
        <v>#DIV/0!</v>
      </c>
      <c r="I414" s="35" t="e">
        <f ca="1" t="shared" si="91"/>
        <v>#REF!</v>
      </c>
      <c r="J414" s="36">
        <f t="shared" si="99"/>
      </c>
      <c r="K414" s="37">
        <f t="shared" si="92"/>
        <v>0</v>
      </c>
      <c r="L414" s="38">
        <f t="shared" si="93"/>
        <v>1</v>
      </c>
      <c r="M414" s="39">
        <f t="shared" si="94"/>
        <v>0.055172066307250515</v>
      </c>
      <c r="N414" s="35">
        <f t="shared" si="95"/>
        <v>0</v>
      </c>
      <c r="O414" s="35">
        <f t="shared" si="96"/>
        <v>-0.010102282460825323</v>
      </c>
      <c r="P414" s="35">
        <f t="shared" si="98"/>
        <v>1.0101022824608252</v>
      </c>
      <c r="Q414" s="39">
        <f t="shared" si="97"/>
        <v>18.125114155251126</v>
      </c>
    </row>
    <row r="415" spans="7:17" ht="12.75">
      <c r="G415" s="34">
        <f t="shared" si="89"/>
        <v>-402</v>
      </c>
      <c r="H415" s="35" t="e">
        <f t="shared" si="90"/>
        <v>#DIV/0!</v>
      </c>
      <c r="I415" s="35" t="e">
        <f ca="1" t="shared" si="91"/>
        <v>#REF!</v>
      </c>
      <c r="J415" s="36">
        <f t="shared" si="99"/>
      </c>
      <c r="K415" s="37">
        <f t="shared" si="92"/>
        <v>0</v>
      </c>
      <c r="L415" s="38">
        <f t="shared" si="93"/>
        <v>1</v>
      </c>
      <c r="M415" s="39">
        <f t="shared" si="94"/>
        <v>0.0550361881785284</v>
      </c>
      <c r="N415" s="35">
        <f t="shared" si="95"/>
        <v>0</v>
      </c>
      <c r="O415" s="35">
        <f t="shared" si="96"/>
        <v>-0.010102533172496993</v>
      </c>
      <c r="P415" s="35">
        <f t="shared" si="98"/>
        <v>1.010102533172497</v>
      </c>
      <c r="Q415" s="39">
        <f t="shared" si="97"/>
        <v>18.169863013698613</v>
      </c>
    </row>
    <row r="416" spans="7:17" ht="12.75">
      <c r="G416" s="34">
        <f t="shared" si="89"/>
        <v>-403</v>
      </c>
      <c r="H416" s="35" t="e">
        <f t="shared" si="90"/>
        <v>#DIV/0!</v>
      </c>
      <c r="I416" s="35" t="e">
        <f ca="1" t="shared" si="91"/>
        <v>#REF!</v>
      </c>
      <c r="J416" s="36">
        <f t="shared" si="99"/>
      </c>
      <c r="K416" s="37">
        <f t="shared" si="92"/>
        <v>0</v>
      </c>
      <c r="L416" s="38">
        <f t="shared" si="93"/>
        <v>1</v>
      </c>
      <c r="M416" s="39">
        <f t="shared" si="94"/>
        <v>0.054900977688643826</v>
      </c>
      <c r="N416" s="35">
        <f t="shared" si="95"/>
        <v>0</v>
      </c>
      <c r="O416" s="35">
        <f t="shared" si="96"/>
        <v>-0.010102782652293817</v>
      </c>
      <c r="P416" s="35">
        <f t="shared" si="98"/>
        <v>1.010102782652294</v>
      </c>
      <c r="Q416" s="39">
        <f t="shared" si="97"/>
        <v>18.2146118721461</v>
      </c>
    </row>
    <row r="417" spans="7:17" ht="12.75">
      <c r="G417" s="34">
        <f t="shared" si="89"/>
        <v>-404</v>
      </c>
      <c r="H417" s="35" t="e">
        <f t="shared" si="90"/>
        <v>#DIV/0!</v>
      </c>
      <c r="I417" s="35" t="e">
        <f ca="1" t="shared" si="91"/>
        <v>#REF!</v>
      </c>
      <c r="J417" s="36">
        <f t="shared" si="99"/>
      </c>
      <c r="K417" s="37">
        <f t="shared" si="92"/>
        <v>0</v>
      </c>
      <c r="L417" s="38">
        <f t="shared" si="93"/>
        <v>1</v>
      </c>
      <c r="M417" s="39">
        <f t="shared" si="94"/>
        <v>0.05476642992897875</v>
      </c>
      <c r="N417" s="35">
        <f t="shared" si="95"/>
        <v>0</v>
      </c>
      <c r="O417" s="35">
        <f t="shared" si="96"/>
        <v>-0.010103030909272793</v>
      </c>
      <c r="P417" s="35">
        <f t="shared" si="98"/>
        <v>1.010103030909273</v>
      </c>
      <c r="Q417" s="39">
        <f t="shared" si="97"/>
        <v>18.25936073059359</v>
      </c>
    </row>
    <row r="418" spans="7:17" ht="12.75">
      <c r="G418" s="34">
        <f t="shared" si="89"/>
        <v>-405</v>
      </c>
      <c r="H418" s="35" t="e">
        <f t="shared" si="90"/>
        <v>#DIV/0!</v>
      </c>
      <c r="I418" s="35" t="e">
        <f ca="1" t="shared" si="91"/>
        <v>#REF!</v>
      </c>
      <c r="J418" s="36">
        <f t="shared" si="99"/>
      </c>
      <c r="K418" s="37">
        <f t="shared" si="92"/>
        <v>0</v>
      </c>
      <c r="L418" s="38">
        <f t="shared" si="93"/>
        <v>1</v>
      </c>
      <c r="M418" s="39">
        <f t="shared" si="94"/>
        <v>0.05463254003891638</v>
      </c>
      <c r="N418" s="35">
        <f t="shared" si="95"/>
        <v>0</v>
      </c>
      <c r="O418" s="35">
        <f t="shared" si="96"/>
        <v>-0.010103277952402344</v>
      </c>
      <c r="P418" s="35">
        <f t="shared" si="98"/>
        <v>1.0101032779524024</v>
      </c>
      <c r="Q418" s="39">
        <f t="shared" si="97"/>
        <v>18.30410958904108</v>
      </c>
    </row>
    <row r="419" spans="7:17" ht="12.75">
      <c r="G419" s="34">
        <f t="shared" si="89"/>
        <v>-406</v>
      </c>
      <c r="H419" s="35" t="e">
        <f t="shared" si="90"/>
        <v>#DIV/0!</v>
      </c>
      <c r="I419" s="35" t="e">
        <f ca="1" t="shared" si="91"/>
        <v>#REF!</v>
      </c>
      <c r="J419" s="36">
        <f t="shared" si="99"/>
      </c>
      <c r="K419" s="37">
        <f t="shared" si="92"/>
        <v>0</v>
      </c>
      <c r="L419" s="38">
        <f t="shared" si="93"/>
        <v>1</v>
      </c>
      <c r="M419" s="39">
        <f t="shared" si="94"/>
        <v>0.054499303205255874</v>
      </c>
      <c r="N419" s="35">
        <f t="shared" si="95"/>
        <v>0</v>
      </c>
      <c r="O419" s="35">
        <f t="shared" si="96"/>
        <v>-0.010103523790563418</v>
      </c>
      <c r="P419" s="35">
        <f t="shared" si="98"/>
        <v>1.0101035237905633</v>
      </c>
      <c r="Q419" s="39">
        <f t="shared" si="97"/>
        <v>18.348858447488567</v>
      </c>
    </row>
    <row r="420" spans="7:17" ht="12.75">
      <c r="G420" s="34">
        <f t="shared" si="89"/>
        <v>-407</v>
      </c>
      <c r="H420" s="35" t="e">
        <f t="shared" si="90"/>
        <v>#DIV/0!</v>
      </c>
      <c r="I420" s="35" t="e">
        <f ca="1" t="shared" si="91"/>
        <v>#REF!</v>
      </c>
      <c r="J420" s="36">
        <f t="shared" si="99"/>
      </c>
      <c r="K420" s="37">
        <f t="shared" si="92"/>
        <v>0</v>
      </c>
      <c r="L420" s="38">
        <f t="shared" si="93"/>
        <v>1</v>
      </c>
      <c r="M420" s="39">
        <f t="shared" si="94"/>
        <v>0.05436671466163553</v>
      </c>
      <c r="N420" s="35">
        <f t="shared" si="95"/>
        <v>0</v>
      </c>
      <c r="O420" s="35">
        <f t="shared" si="96"/>
        <v>-0.01010376843255053</v>
      </c>
      <c r="P420" s="35">
        <f t="shared" si="98"/>
        <v>1.0101037684325505</v>
      </c>
      <c r="Q420" s="39">
        <f t="shared" si="97"/>
        <v>18.393607305936055</v>
      </c>
    </row>
    <row r="421" spans="7:17" ht="12.75">
      <c r="G421" s="34">
        <f t="shared" si="89"/>
        <v>-408</v>
      </c>
      <c r="H421" s="35" t="e">
        <f t="shared" si="90"/>
        <v>#DIV/0!</v>
      </c>
      <c r="I421" s="35" t="e">
        <f ca="1" t="shared" si="91"/>
        <v>#REF!</v>
      </c>
      <c r="J421" s="36">
        <f t="shared" si="99"/>
      </c>
      <c r="K421" s="37">
        <f t="shared" si="92"/>
        <v>0</v>
      </c>
      <c r="L421" s="38">
        <f t="shared" si="93"/>
        <v>1</v>
      </c>
      <c r="M421" s="39">
        <f t="shared" si="94"/>
        <v>0.05423476968796439</v>
      </c>
      <c r="N421" s="35">
        <f t="shared" si="95"/>
        <v>0</v>
      </c>
      <c r="O421" s="35">
        <f t="shared" si="96"/>
        <v>-0.010104011887072818</v>
      </c>
      <c r="P421" s="35">
        <f t="shared" si="98"/>
        <v>1.0101040118870728</v>
      </c>
      <c r="Q421" s="39">
        <f t="shared" si="97"/>
        <v>18.438356164383546</v>
      </c>
    </row>
    <row r="422" spans="7:17" ht="12.75">
      <c r="G422" s="34">
        <f t="shared" si="89"/>
        <v>-409</v>
      </c>
      <c r="H422" s="35" t="e">
        <f t="shared" si="90"/>
        <v>#DIV/0!</v>
      </c>
      <c r="I422" s="35" t="e">
        <f ca="1" t="shared" si="91"/>
        <v>#REF!</v>
      </c>
      <c r="J422" s="36">
        <f t="shared" si="99"/>
      </c>
      <c r="K422" s="37">
        <f t="shared" si="92"/>
        <v>0</v>
      </c>
      <c r="L422" s="38">
        <f t="shared" si="93"/>
        <v>1</v>
      </c>
      <c r="M422" s="39">
        <f t="shared" si="94"/>
        <v>0.0541034636098622</v>
      </c>
      <c r="N422" s="35">
        <f t="shared" si="95"/>
        <v>0</v>
      </c>
      <c r="O422" s="35">
        <f t="shared" si="96"/>
        <v>-0.010104254162755085</v>
      </c>
      <c r="P422" s="35">
        <f t="shared" si="98"/>
        <v>1.0101042541627552</v>
      </c>
      <c r="Q422" s="39">
        <f t="shared" si="97"/>
        <v>18.483105022831033</v>
      </c>
    </row>
    <row r="423" spans="7:17" ht="12.75">
      <c r="G423" s="34">
        <f t="shared" si="89"/>
        <v>-410</v>
      </c>
      <c r="H423" s="35" t="e">
        <f t="shared" si="90"/>
        <v>#DIV/0!</v>
      </c>
      <c r="I423" s="35" t="e">
        <f ca="1" t="shared" si="91"/>
        <v>#REF!</v>
      </c>
      <c r="J423" s="36">
        <f t="shared" si="99"/>
      </c>
      <c r="K423" s="37">
        <f t="shared" si="92"/>
        <v>0</v>
      </c>
      <c r="L423" s="38">
        <f t="shared" si="93"/>
        <v>1</v>
      </c>
      <c r="M423" s="39">
        <f t="shared" si="94"/>
        <v>0.05397279179810731</v>
      </c>
      <c r="N423" s="35">
        <f t="shared" si="95"/>
        <v>0</v>
      </c>
      <c r="O423" s="35">
        <f t="shared" si="96"/>
        <v>-0.01010449526813881</v>
      </c>
      <c r="P423" s="35">
        <f t="shared" si="98"/>
        <v>1.0101044952681388</v>
      </c>
      <c r="Q423" s="39">
        <f t="shared" si="97"/>
        <v>18.52785388127852</v>
      </c>
    </row>
    <row r="424" spans="7:17" ht="12.75">
      <c r="G424" s="34">
        <f t="shared" si="89"/>
        <v>-411</v>
      </c>
      <c r="H424" s="35" t="e">
        <f t="shared" si="90"/>
        <v>#DIV/0!</v>
      </c>
      <c r="I424" s="35" t="e">
        <f ca="1" t="shared" si="91"/>
        <v>#REF!</v>
      </c>
      <c r="J424" s="36">
        <f t="shared" si="99"/>
      </c>
      <c r="K424" s="37">
        <f t="shared" si="92"/>
        <v>0</v>
      </c>
      <c r="L424" s="38">
        <f t="shared" si="93"/>
        <v>1</v>
      </c>
      <c r="M424" s="39">
        <f t="shared" si="94"/>
        <v>0.053842749668092695</v>
      </c>
      <c r="N424" s="35">
        <f t="shared" si="95"/>
        <v>0</v>
      </c>
      <c r="O424" s="35">
        <f t="shared" si="96"/>
        <v>-0.01010473521168315</v>
      </c>
      <c r="P424" s="35">
        <f t="shared" si="98"/>
        <v>1.0101047352116832</v>
      </c>
      <c r="Q424" s="39">
        <f t="shared" si="97"/>
        <v>18.57260273972601</v>
      </c>
    </row>
    <row r="425" spans="7:17" ht="12.75">
      <c r="G425" s="34">
        <f t="shared" si="89"/>
        <v>-412</v>
      </c>
      <c r="H425" s="35" t="e">
        <f t="shared" si="90"/>
        <v>#DIV/0!</v>
      </c>
      <c r="I425" s="35" t="e">
        <f ca="1" t="shared" si="91"/>
        <v>#REF!</v>
      </c>
      <c r="J425" s="36">
        <f t="shared" si="99"/>
      </c>
      <c r="K425" s="37">
        <f t="shared" si="92"/>
        <v>0</v>
      </c>
      <c r="L425" s="38">
        <f t="shared" si="93"/>
        <v>1</v>
      </c>
      <c r="M425" s="39">
        <f t="shared" si="94"/>
        <v>0.053713332679289766</v>
      </c>
      <c r="N425" s="35">
        <f t="shared" si="95"/>
        <v>0</v>
      </c>
      <c r="O425" s="35">
        <f t="shared" si="96"/>
        <v>-0.010104974001765929</v>
      </c>
      <c r="P425" s="35">
        <f t="shared" si="98"/>
        <v>1.010104974001766</v>
      </c>
      <c r="Q425" s="39">
        <f t="shared" si="97"/>
        <v>18.617351598173496</v>
      </c>
    </row>
    <row r="426" spans="7:17" ht="12.75">
      <c r="G426" s="34">
        <f t="shared" si="89"/>
        <v>-413</v>
      </c>
      <c r="H426" s="35" t="e">
        <f t="shared" si="90"/>
        <v>#DIV/0!</v>
      </c>
      <c r="I426" s="35" t="e">
        <f ca="1" t="shared" si="91"/>
        <v>#REF!</v>
      </c>
      <c r="J426" s="36">
        <f t="shared" si="99"/>
      </c>
      <c r="K426" s="37">
        <f t="shared" si="92"/>
        <v>0</v>
      </c>
      <c r="L426" s="38">
        <f t="shared" si="93"/>
        <v>1</v>
      </c>
      <c r="M426" s="39">
        <f t="shared" si="94"/>
        <v>0.05358453633471989</v>
      </c>
      <c r="N426" s="35">
        <f t="shared" si="95"/>
        <v>0</v>
      </c>
      <c r="O426" s="35">
        <f t="shared" si="96"/>
        <v>-0.010105211646684618</v>
      </c>
      <c r="P426" s="35">
        <f t="shared" si="98"/>
        <v>1.0101052116466847</v>
      </c>
      <c r="Q426" s="39">
        <f t="shared" si="97"/>
        <v>18.662100456620987</v>
      </c>
    </row>
    <row r="427" spans="7:17" ht="12.75">
      <c r="G427" s="34">
        <f t="shared" si="89"/>
        <v>-414</v>
      </c>
      <c r="H427" s="35" t="e">
        <f t="shared" si="90"/>
        <v>#DIV/0!</v>
      </c>
      <c r="I427" s="35" t="e">
        <f ca="1" t="shared" si="91"/>
        <v>#REF!</v>
      </c>
      <c r="J427" s="36">
        <f t="shared" si="99"/>
      </c>
      <c r="K427" s="37">
        <f t="shared" si="92"/>
        <v>0</v>
      </c>
      <c r="L427" s="38">
        <f t="shared" si="93"/>
        <v>1</v>
      </c>
      <c r="M427" s="39">
        <f t="shared" si="94"/>
        <v>0.05345635618043356</v>
      </c>
      <c r="N427" s="35">
        <f t="shared" si="95"/>
        <v>0</v>
      </c>
      <c r="O427" s="35">
        <f t="shared" si="96"/>
        <v>-0.010105448154657304</v>
      </c>
      <c r="P427" s="35">
        <f t="shared" si="98"/>
        <v>1.0101054481546572</v>
      </c>
      <c r="Q427" s="39">
        <f t="shared" si="97"/>
        <v>18.706849315068474</v>
      </c>
    </row>
    <row r="428" spans="7:17" ht="12.75">
      <c r="G428" s="34">
        <f t="shared" si="89"/>
        <v>-415</v>
      </c>
      <c r="H428" s="35" t="e">
        <f t="shared" si="90"/>
        <v>#DIV/0!</v>
      </c>
      <c r="I428" s="35" t="e">
        <f ca="1" t="shared" si="91"/>
        <v>#REF!</v>
      </c>
      <c r="J428" s="36">
        <f t="shared" si="99"/>
      </c>
      <c r="K428" s="37">
        <f t="shared" si="92"/>
        <v>0</v>
      </c>
      <c r="L428" s="38">
        <f t="shared" si="93"/>
        <v>1</v>
      </c>
      <c r="M428" s="39">
        <f t="shared" si="94"/>
        <v>0.05332878780499688</v>
      </c>
      <c r="N428" s="35">
        <f t="shared" si="95"/>
        <v>0</v>
      </c>
      <c r="O428" s="35">
        <f t="shared" si="96"/>
        <v>-0.01010568353382361</v>
      </c>
      <c r="P428" s="35">
        <f t="shared" si="98"/>
        <v>1.0101056835338236</v>
      </c>
      <c r="Q428" s="39">
        <f t="shared" si="97"/>
        <v>18.751598173515966</v>
      </c>
    </row>
    <row r="429" spans="7:17" ht="12.75">
      <c r="G429" s="34">
        <f t="shared" si="89"/>
        <v>-416</v>
      </c>
      <c r="H429" s="35" t="e">
        <f t="shared" si="90"/>
        <v>#DIV/0!</v>
      </c>
      <c r="I429" s="35" t="e">
        <f ca="1" t="shared" si="91"/>
        <v>#REF!</v>
      </c>
      <c r="J429" s="36">
        <f t="shared" si="99"/>
      </c>
      <c r="K429" s="37">
        <f t="shared" si="92"/>
        <v>0</v>
      </c>
      <c r="L429" s="38">
        <f t="shared" si="93"/>
        <v>1</v>
      </c>
      <c r="M429" s="39">
        <f t="shared" si="94"/>
        <v>0.05320182683898557</v>
      </c>
      <c r="N429" s="35">
        <f t="shared" si="95"/>
        <v>0</v>
      </c>
      <c r="O429" s="35">
        <f t="shared" si="96"/>
        <v>-0.01010591779224566</v>
      </c>
      <c r="P429" s="35">
        <f t="shared" si="98"/>
        <v>1.0101059177922456</v>
      </c>
      <c r="Q429" s="39">
        <f t="shared" si="97"/>
        <v>18.796347031963453</v>
      </c>
    </row>
    <row r="430" spans="7:17" ht="12.75">
      <c r="G430" s="34">
        <f aca="true" t="shared" si="100" ref="G430:G493">G429-1</f>
        <v>-417</v>
      </c>
      <c r="H430" s="35" t="e">
        <f aca="true" t="shared" si="101" ref="H430:H493">(D/U)*(U+(N-G430)*H429)/G430</f>
        <v>#DIV/0!</v>
      </c>
      <c r="I430" s="35" t="e">
        <f aca="true" ca="1" t="shared" si="102" ref="I430:I493">OFFSET($H$9,G430-1,0)</f>
        <v>#REF!</v>
      </c>
      <c r="J430" s="36">
        <f t="shared" si="99"/>
      </c>
      <c r="K430" s="37">
        <f aca="true" t="shared" si="103" ref="K430:K493">K429*Ratio*(G430+1)/(N-G430)</f>
        <v>0</v>
      </c>
      <c r="L430" s="38">
        <f aca="true" t="shared" si="104" ref="L430:L493">L429+K430</f>
        <v>1</v>
      </c>
      <c r="M430" s="39">
        <f aca="true" t="shared" si="105" ref="M430:M493">1/Q430</f>
        <v>0.05307546895448602</v>
      </c>
      <c r="N430" s="35">
        <f aca="true" t="shared" si="106" ref="N430:N493">K430/M430</f>
        <v>0</v>
      </c>
      <c r="O430" s="35">
        <f aca="true" t="shared" si="107" ref="O430:O493">G430/(Q430*U)</f>
        <v>-0.010106150937908981</v>
      </c>
      <c r="P430" s="35">
        <f t="shared" si="98"/>
        <v>1.010106150937909</v>
      </c>
      <c r="Q430" s="39">
        <f aca="true" t="shared" si="108" ref="Q430:Q493">G430/U+(N-G430)/D</f>
        <v>18.84109589041094</v>
      </c>
    </row>
    <row r="431" spans="7:17" ht="12.75">
      <c r="G431" s="34">
        <f t="shared" si="100"/>
        <v>-418</v>
      </c>
      <c r="H431" s="35" t="e">
        <f t="shared" si="101"/>
        <v>#DIV/0!</v>
      </c>
      <c r="I431" s="35" t="e">
        <f ca="1" t="shared" si="102"/>
        <v>#REF!</v>
      </c>
      <c r="J431" s="36">
        <f t="shared" si="99"/>
      </c>
      <c r="K431" s="37">
        <f t="shared" si="103"/>
        <v>0</v>
      </c>
      <c r="L431" s="38">
        <f t="shared" si="104"/>
        <v>1</v>
      </c>
      <c r="M431" s="39">
        <f t="shared" si="105"/>
        <v>0.05294970986460353</v>
      </c>
      <c r="N431" s="35">
        <f t="shared" si="106"/>
        <v>0</v>
      </c>
      <c r="O431" s="35">
        <f t="shared" si="107"/>
        <v>-0.010106382978723415</v>
      </c>
      <c r="P431" s="35">
        <f t="shared" si="98"/>
        <v>1.0101063829787233</v>
      </c>
      <c r="Q431" s="39">
        <f t="shared" si="108"/>
        <v>18.88584474885843</v>
      </c>
    </row>
    <row r="432" spans="7:17" ht="12.75">
      <c r="G432" s="34">
        <f t="shared" si="100"/>
        <v>-419</v>
      </c>
      <c r="H432" s="35" t="e">
        <f t="shared" si="101"/>
        <v>#DIV/0!</v>
      </c>
      <c r="I432" s="35" t="e">
        <f ca="1" t="shared" si="102"/>
        <v>#REF!</v>
      </c>
      <c r="J432" s="36">
        <f t="shared" si="99"/>
      </c>
      <c r="K432" s="37">
        <f t="shared" si="103"/>
        <v>0</v>
      </c>
      <c r="L432" s="38">
        <f t="shared" si="104"/>
        <v>1</v>
      </c>
      <c r="M432" s="39">
        <f t="shared" si="105"/>
        <v>0.05282454532297753</v>
      </c>
      <c r="N432" s="35">
        <f t="shared" si="106"/>
        <v>0</v>
      </c>
      <c r="O432" s="35">
        <f t="shared" si="107"/>
        <v>-0.01010661392252401</v>
      </c>
      <c r="P432" s="35">
        <f t="shared" si="98"/>
        <v>1.010106613922524</v>
      </c>
      <c r="Q432" s="39">
        <f t="shared" si="108"/>
        <v>18.930593607305916</v>
      </c>
    </row>
    <row r="433" spans="7:17" ht="12.75">
      <c r="G433" s="34">
        <f t="shared" si="100"/>
        <v>-420</v>
      </c>
      <c r="H433" s="35" t="e">
        <f t="shared" si="101"/>
        <v>#DIV/0!</v>
      </c>
      <c r="I433" s="35" t="e">
        <f ca="1" t="shared" si="102"/>
        <v>#REF!</v>
      </c>
      <c r="J433" s="36">
        <f t="shared" si="99"/>
      </c>
      <c r="K433" s="37">
        <f t="shared" si="103"/>
        <v>0</v>
      </c>
      <c r="L433" s="38">
        <f t="shared" si="104"/>
        <v>1</v>
      </c>
      <c r="M433" s="39">
        <f t="shared" si="105"/>
        <v>0.05269997112330355</v>
      </c>
      <c r="N433" s="35">
        <f t="shared" si="106"/>
        <v>0</v>
      </c>
      <c r="O433" s="35">
        <f t="shared" si="107"/>
        <v>-0.010106843777071913</v>
      </c>
      <c r="P433" s="35">
        <f t="shared" si="98"/>
        <v>1.010106843777072</v>
      </c>
      <c r="Q433" s="39">
        <f t="shared" si="108"/>
        <v>18.975342465753403</v>
      </c>
    </row>
    <row r="434" spans="7:17" ht="12.75">
      <c r="G434" s="34">
        <f t="shared" si="100"/>
        <v>-421</v>
      </c>
      <c r="H434" s="35" t="e">
        <f t="shared" si="101"/>
        <v>#DIV/0!</v>
      </c>
      <c r="I434" s="35" t="e">
        <f ca="1" t="shared" si="102"/>
        <v>#REF!</v>
      </c>
      <c r="J434" s="36">
        <f t="shared" si="99"/>
      </c>
      <c r="K434" s="37">
        <f t="shared" si="103"/>
        <v>0</v>
      </c>
      <c r="L434" s="38">
        <f t="shared" si="104"/>
        <v>1</v>
      </c>
      <c r="M434" s="39">
        <f t="shared" si="105"/>
        <v>0.0525759830988621</v>
      </c>
      <c r="N434" s="35">
        <f t="shared" si="106"/>
        <v>0</v>
      </c>
      <c r="O434" s="35">
        <f t="shared" si="107"/>
        <v>-0.010107072550055225</v>
      </c>
      <c r="P434" s="35">
        <f t="shared" si="98"/>
        <v>1.0101070725500552</v>
      </c>
      <c r="Q434" s="39">
        <f t="shared" si="108"/>
        <v>19.020091324200898</v>
      </c>
    </row>
    <row r="435" spans="7:17" ht="12.75">
      <c r="G435" s="34">
        <f t="shared" si="100"/>
        <v>-422</v>
      </c>
      <c r="H435" s="35" t="e">
        <f t="shared" si="101"/>
        <v>#DIV/0!</v>
      </c>
      <c r="I435" s="35" t="e">
        <f ca="1" t="shared" si="102"/>
        <v>#REF!</v>
      </c>
      <c r="J435" s="36">
        <f t="shared" si="99"/>
      </c>
      <c r="K435" s="37">
        <f t="shared" si="103"/>
        <v>0</v>
      </c>
      <c r="L435" s="38">
        <f t="shared" si="104"/>
        <v>1</v>
      </c>
      <c r="M435" s="39">
        <f t="shared" si="105"/>
        <v>0.052452577122054075</v>
      </c>
      <c r="N435" s="35">
        <f t="shared" si="106"/>
        <v>0</v>
      </c>
      <c r="O435" s="35">
        <f t="shared" si="107"/>
        <v>-0.010107300249089873</v>
      </c>
      <c r="P435" s="35">
        <f t="shared" si="98"/>
        <v>1.01010730024909</v>
      </c>
      <c r="Q435" s="39">
        <f t="shared" si="108"/>
        <v>19.064840182648386</v>
      </c>
    </row>
    <row r="436" spans="7:17" ht="12.75">
      <c r="G436" s="34">
        <f t="shared" si="100"/>
        <v>-423</v>
      </c>
      <c r="H436" s="35" t="e">
        <f t="shared" si="101"/>
        <v>#DIV/0!</v>
      </c>
      <c r="I436" s="35" t="e">
        <f ca="1" t="shared" si="102"/>
        <v>#REF!</v>
      </c>
      <c r="J436" s="36">
        <f t="shared" si="99"/>
      </c>
      <c r="K436" s="37">
        <f t="shared" si="103"/>
        <v>0</v>
      </c>
      <c r="L436" s="38">
        <f t="shared" si="104"/>
        <v>1</v>
      </c>
      <c r="M436" s="39">
        <f t="shared" si="105"/>
        <v>0.052329749103942697</v>
      </c>
      <c r="N436" s="35">
        <f t="shared" si="106"/>
        <v>0</v>
      </c>
      <c r="O436" s="35">
        <f t="shared" si="107"/>
        <v>-0.010107526881720438</v>
      </c>
      <c r="P436" s="35">
        <f t="shared" si="98"/>
        <v>1.0101075268817203</v>
      </c>
      <c r="Q436" s="39">
        <f t="shared" si="108"/>
        <v>19.109589041095873</v>
      </c>
    </row>
    <row r="437" spans="7:17" ht="12.75">
      <c r="G437" s="34">
        <f t="shared" si="100"/>
        <v>-424</v>
      </c>
      <c r="H437" s="35" t="e">
        <f t="shared" si="101"/>
        <v>#DIV/0!</v>
      </c>
      <c r="I437" s="35" t="e">
        <f ca="1" t="shared" si="102"/>
        <v>#REF!</v>
      </c>
      <c r="J437" s="36">
        <f t="shared" si="99"/>
      </c>
      <c r="K437" s="37">
        <f t="shared" si="103"/>
        <v>0</v>
      </c>
      <c r="L437" s="38">
        <f t="shared" si="104"/>
        <v>1</v>
      </c>
      <c r="M437" s="39">
        <f t="shared" si="105"/>
        <v>0.0522074949938019</v>
      </c>
      <c r="N437" s="35">
        <f t="shared" si="106"/>
        <v>0</v>
      </c>
      <c r="O437" s="35">
        <f t="shared" si="107"/>
        <v>-0.010107752455421008</v>
      </c>
      <c r="P437" s="35">
        <f t="shared" si="98"/>
        <v>1.010107752455421</v>
      </c>
      <c r="Q437" s="39">
        <f t="shared" si="108"/>
        <v>19.15433789954336</v>
      </c>
    </row>
    <row r="438" spans="7:17" ht="12.75">
      <c r="G438" s="34">
        <f t="shared" si="100"/>
        <v>-425</v>
      </c>
      <c r="H438" s="35" t="e">
        <f t="shared" si="101"/>
        <v>#DIV/0!</v>
      </c>
      <c r="I438" s="35" t="e">
        <f ca="1" t="shared" si="102"/>
        <v>#REF!</v>
      </c>
      <c r="J438" s="36">
        <f t="shared" si="99"/>
      </c>
      <c r="K438" s="37">
        <f t="shared" si="103"/>
        <v>0</v>
      </c>
      <c r="L438" s="38">
        <f t="shared" si="104"/>
        <v>1</v>
      </c>
      <c r="M438" s="39">
        <f t="shared" si="105"/>
        <v>0.052085810778671034</v>
      </c>
      <c r="N438" s="35">
        <f t="shared" si="106"/>
        <v>0</v>
      </c>
      <c r="O438" s="35">
        <f t="shared" si="107"/>
        <v>-0.010107976977595978</v>
      </c>
      <c r="P438" s="35">
        <f t="shared" si="98"/>
        <v>1.010107976977596</v>
      </c>
      <c r="Q438" s="39">
        <f t="shared" si="108"/>
        <v>19.199086757990848</v>
      </c>
    </row>
    <row r="439" spans="7:17" ht="12.75">
      <c r="G439" s="34">
        <f t="shared" si="100"/>
        <v>-426</v>
      </c>
      <c r="H439" s="35" t="e">
        <f t="shared" si="101"/>
        <v>#DIV/0!</v>
      </c>
      <c r="I439" s="35" t="e">
        <f ca="1" t="shared" si="102"/>
        <v>#REF!</v>
      </c>
      <c r="J439" s="36">
        <f t="shared" si="99"/>
      </c>
      <c r="K439" s="37">
        <f t="shared" si="103"/>
        <v>0</v>
      </c>
      <c r="L439" s="38">
        <f t="shared" si="104"/>
        <v>1</v>
      </c>
      <c r="M439" s="39">
        <f t="shared" si="105"/>
        <v>0.05196469248291577</v>
      </c>
      <c r="N439" s="35">
        <f t="shared" si="106"/>
        <v>0</v>
      </c>
      <c r="O439" s="35">
        <f t="shared" si="107"/>
        <v>-0.010108200455580876</v>
      </c>
      <c r="P439" s="35">
        <f t="shared" si="98"/>
        <v>1.0101082004555808</v>
      </c>
      <c r="Q439" s="39">
        <f t="shared" si="108"/>
        <v>19.243835616438336</v>
      </c>
    </row>
    <row r="440" spans="7:17" ht="12.75">
      <c r="G440" s="34">
        <f t="shared" si="100"/>
        <v>-427</v>
      </c>
      <c r="H440" s="35" t="e">
        <f t="shared" si="101"/>
        <v>#DIV/0!</v>
      </c>
      <c r="I440" s="35" t="e">
        <f ca="1" t="shared" si="102"/>
        <v>#REF!</v>
      </c>
      <c r="J440" s="36">
        <f t="shared" si="99"/>
      </c>
      <c r="K440" s="37">
        <f t="shared" si="103"/>
        <v>0</v>
      </c>
      <c r="L440" s="38">
        <f t="shared" si="104"/>
        <v>1</v>
      </c>
      <c r="M440" s="39">
        <f t="shared" si="105"/>
        <v>0.051844136167795145</v>
      </c>
      <c r="N440" s="35">
        <f t="shared" si="106"/>
        <v>0</v>
      </c>
      <c r="O440" s="35">
        <f t="shared" si="107"/>
        <v>-0.010108422896643161</v>
      </c>
      <c r="P440" s="35">
        <f t="shared" si="98"/>
        <v>1.0101084228966433</v>
      </c>
      <c r="Q440" s="39">
        <f t="shared" si="108"/>
        <v>19.288584474885823</v>
      </c>
    </row>
    <row r="441" spans="7:17" ht="12.75">
      <c r="G441" s="34">
        <f t="shared" si="100"/>
        <v>-428</v>
      </c>
      <c r="H441" s="35" t="e">
        <f t="shared" si="101"/>
        <v>#DIV/0!</v>
      </c>
      <c r="I441" s="35" t="e">
        <f ca="1" t="shared" si="102"/>
        <v>#REF!</v>
      </c>
      <c r="J441" s="36">
        <f t="shared" si="99"/>
      </c>
      <c r="K441" s="37">
        <f t="shared" si="103"/>
        <v>0</v>
      </c>
      <c r="L441" s="38">
        <f t="shared" si="104"/>
        <v>1</v>
      </c>
      <c r="M441" s="39">
        <f t="shared" si="105"/>
        <v>0.05172413793103453</v>
      </c>
      <c r="N441" s="35">
        <f t="shared" si="106"/>
        <v>0</v>
      </c>
      <c r="O441" s="35">
        <f t="shared" si="107"/>
        <v>-0.010108644307983005</v>
      </c>
      <c r="P441" s="35">
        <f t="shared" si="98"/>
        <v>1.010108644307983</v>
      </c>
      <c r="Q441" s="39">
        <f t="shared" si="108"/>
        <v>19.333333333333314</v>
      </c>
    </row>
    <row r="442" spans="7:17" ht="12.75">
      <c r="G442" s="34">
        <f t="shared" si="100"/>
        <v>-429</v>
      </c>
      <c r="H442" s="35" t="e">
        <f t="shared" si="101"/>
        <v>#DIV/0!</v>
      </c>
      <c r="I442" s="35" t="e">
        <f ca="1" t="shared" si="102"/>
        <v>#REF!</v>
      </c>
      <c r="J442" s="36">
        <f t="shared" si="99"/>
      </c>
      <c r="K442" s="37">
        <f t="shared" si="103"/>
        <v>0</v>
      </c>
      <c r="L442" s="38">
        <f t="shared" si="104"/>
        <v>1</v>
      </c>
      <c r="M442" s="39">
        <f t="shared" si="105"/>
        <v>0.05160469390640468</v>
      </c>
      <c r="N442" s="35">
        <f t="shared" si="106"/>
        <v>0</v>
      </c>
      <c r="O442" s="35">
        <f t="shared" si="107"/>
        <v>-0.010108864696734068</v>
      </c>
      <c r="P442" s="35">
        <f t="shared" si="98"/>
        <v>1.010108864696734</v>
      </c>
      <c r="Q442" s="39">
        <f t="shared" si="108"/>
        <v>19.378082191780805</v>
      </c>
    </row>
    <row r="443" spans="7:17" ht="12.75">
      <c r="G443" s="34">
        <f t="shared" si="100"/>
        <v>-430</v>
      </c>
      <c r="H443" s="35" t="e">
        <f t="shared" si="101"/>
        <v>#DIV/0!</v>
      </c>
      <c r="I443" s="35" t="e">
        <f ca="1" t="shared" si="102"/>
        <v>#REF!</v>
      </c>
      <c r="J443" s="36">
        <f t="shared" si="99"/>
      </c>
      <c r="K443" s="37">
        <f t="shared" si="103"/>
        <v>0</v>
      </c>
      <c r="L443" s="38">
        <f t="shared" si="104"/>
        <v>1</v>
      </c>
      <c r="M443" s="39">
        <f t="shared" si="105"/>
        <v>0.051485800263306424</v>
      </c>
      <c r="N443" s="35">
        <f t="shared" si="106"/>
        <v>0</v>
      </c>
      <c r="O443" s="35">
        <f t="shared" si="107"/>
        <v>-0.010109084069964275</v>
      </c>
      <c r="P443" s="35">
        <f t="shared" si="98"/>
        <v>1.0101090840699642</v>
      </c>
      <c r="Q443" s="39">
        <f t="shared" si="108"/>
        <v>19.422831050228293</v>
      </c>
    </row>
    <row r="444" spans="7:17" ht="12.75">
      <c r="G444" s="34">
        <f t="shared" si="100"/>
        <v>-431</v>
      </c>
      <c r="H444" s="35" t="e">
        <f t="shared" si="101"/>
        <v>#DIV/0!</v>
      </c>
      <c r="I444" s="35" t="e">
        <f ca="1" t="shared" si="102"/>
        <v>#REF!</v>
      </c>
      <c r="J444" s="36">
        <f t="shared" si="99"/>
      </c>
      <c r="K444" s="37">
        <f t="shared" si="103"/>
        <v>0</v>
      </c>
      <c r="L444" s="38">
        <f t="shared" si="104"/>
        <v>1</v>
      </c>
      <c r="M444" s="39">
        <f t="shared" si="105"/>
        <v>0.05136745320636117</v>
      </c>
      <c r="N444" s="35">
        <f t="shared" si="106"/>
        <v>0</v>
      </c>
      <c r="O444" s="35">
        <f t="shared" si="107"/>
        <v>-0.01010930243467656</v>
      </c>
      <c r="P444" s="35">
        <f t="shared" si="98"/>
        <v>1.0101093024346766</v>
      </c>
      <c r="Q444" s="39">
        <f t="shared" si="108"/>
        <v>19.46757990867578</v>
      </c>
    </row>
    <row r="445" spans="7:17" ht="12.75">
      <c r="G445" s="34">
        <f t="shared" si="100"/>
        <v>-432</v>
      </c>
      <c r="H445" s="35" t="e">
        <f t="shared" si="101"/>
        <v>#DIV/0!</v>
      </c>
      <c r="I445" s="35" t="e">
        <f ca="1" t="shared" si="102"/>
        <v>#REF!</v>
      </c>
      <c r="J445" s="36">
        <f t="shared" si="99"/>
      </c>
      <c r="K445" s="37">
        <f t="shared" si="103"/>
        <v>0</v>
      </c>
      <c r="L445" s="38">
        <f t="shared" si="104"/>
        <v>1</v>
      </c>
      <c r="M445" s="39">
        <f t="shared" si="105"/>
        <v>0.05124964897500707</v>
      </c>
      <c r="N445" s="35">
        <f t="shared" si="106"/>
        <v>0</v>
      </c>
      <c r="O445" s="35">
        <f t="shared" si="107"/>
        <v>-0.010109519797809614</v>
      </c>
      <c r="P445" s="35">
        <f t="shared" si="98"/>
        <v>1.0101095197978096</v>
      </c>
      <c r="Q445" s="39">
        <f t="shared" si="108"/>
        <v>19.512328767123268</v>
      </c>
    </row>
    <row r="446" spans="7:17" ht="12.75">
      <c r="G446" s="34">
        <f t="shared" si="100"/>
        <v>-433</v>
      </c>
      <c r="H446" s="35" t="e">
        <f t="shared" si="101"/>
        <v>#DIV/0!</v>
      </c>
      <c r="I446" s="35" t="e">
        <f ca="1" t="shared" si="102"/>
        <v>#REF!</v>
      </c>
      <c r="J446" s="36">
        <f t="shared" si="99"/>
      </c>
      <c r="K446" s="37">
        <f t="shared" si="103"/>
        <v>0</v>
      </c>
      <c r="L446" s="38">
        <f t="shared" si="104"/>
        <v>1</v>
      </c>
      <c r="M446" s="39">
        <f t="shared" si="105"/>
        <v>0.05113238384310068</v>
      </c>
      <c r="N446" s="35">
        <f t="shared" si="106"/>
        <v>0</v>
      </c>
      <c r="O446" s="35">
        <f t="shared" si="107"/>
        <v>-0.010109736166238628</v>
      </c>
      <c r="P446" s="35">
        <f t="shared" si="98"/>
        <v>1.0101097361662386</v>
      </c>
      <c r="Q446" s="39">
        <f t="shared" si="108"/>
        <v>19.557077625570756</v>
      </c>
    </row>
    <row r="447" spans="7:17" ht="12.75">
      <c r="G447" s="34">
        <f t="shared" si="100"/>
        <v>-434</v>
      </c>
      <c r="H447" s="35" t="e">
        <f t="shared" si="101"/>
        <v>#DIV/0!</v>
      </c>
      <c r="I447" s="35" t="e">
        <f ca="1" t="shared" si="102"/>
        <v>#REF!</v>
      </c>
      <c r="J447" s="36">
        <f t="shared" si="99"/>
      </c>
      <c r="K447" s="37">
        <f t="shared" si="103"/>
        <v>0</v>
      </c>
      <c r="L447" s="38">
        <f t="shared" si="104"/>
        <v>1</v>
      </c>
      <c r="M447" s="39">
        <f t="shared" si="105"/>
        <v>0.051015654118524094</v>
      </c>
      <c r="N447" s="35">
        <f t="shared" si="106"/>
        <v>0</v>
      </c>
      <c r="O447" s="35">
        <f t="shared" si="107"/>
        <v>-0.010109951546776009</v>
      </c>
      <c r="P447" s="35">
        <f t="shared" si="98"/>
        <v>1.010109951546776</v>
      </c>
      <c r="Q447" s="39">
        <f t="shared" si="108"/>
        <v>19.601826484018243</v>
      </c>
    </row>
    <row r="448" spans="7:17" ht="12.75">
      <c r="G448" s="34">
        <f t="shared" si="100"/>
        <v>-435</v>
      </c>
      <c r="H448" s="35" t="e">
        <f t="shared" si="101"/>
        <v>#DIV/0!</v>
      </c>
      <c r="I448" s="35" t="e">
        <f ca="1" t="shared" si="102"/>
        <v>#REF!</v>
      </c>
      <c r="J448" s="36">
        <f t="shared" si="99"/>
      </c>
      <c r="K448" s="37">
        <f t="shared" si="103"/>
        <v>0</v>
      </c>
      <c r="L448" s="38">
        <f t="shared" si="104"/>
        <v>1</v>
      </c>
      <c r="M448" s="39">
        <f t="shared" si="105"/>
        <v>0.05089945614279743</v>
      </c>
      <c r="N448" s="35">
        <f t="shared" si="106"/>
        <v>0</v>
      </c>
      <c r="O448" s="35">
        <f t="shared" si="107"/>
        <v>-0.010110165946172093</v>
      </c>
      <c r="P448" s="35">
        <f t="shared" si="98"/>
        <v>1.0101101659461722</v>
      </c>
      <c r="Q448" s="39">
        <f t="shared" si="108"/>
        <v>19.646575342465734</v>
      </c>
    </row>
    <row r="449" spans="7:17" ht="12.75">
      <c r="G449" s="34">
        <f t="shared" si="100"/>
        <v>-436</v>
      </c>
      <c r="H449" s="35" t="e">
        <f t="shared" si="101"/>
        <v>#DIV/0!</v>
      </c>
      <c r="I449" s="35" t="e">
        <f ca="1" t="shared" si="102"/>
        <v>#REF!</v>
      </c>
      <c r="J449" s="36">
        <f t="shared" si="99"/>
      </c>
      <c r="K449" s="37">
        <f t="shared" si="103"/>
        <v>0</v>
      </c>
      <c r="L449" s="38">
        <f t="shared" si="104"/>
        <v>1</v>
      </c>
      <c r="M449" s="39">
        <f t="shared" si="105"/>
        <v>0.05078378629069664</v>
      </c>
      <c r="N449" s="35">
        <f t="shared" si="106"/>
        <v>0</v>
      </c>
      <c r="O449" s="35">
        <f t="shared" si="107"/>
        <v>-0.010110379371115861</v>
      </c>
      <c r="P449" s="35">
        <f t="shared" si="98"/>
        <v>1.010110379371116</v>
      </c>
      <c r="Q449" s="39">
        <f t="shared" si="108"/>
        <v>19.691324200913225</v>
      </c>
    </row>
    <row r="450" spans="7:17" ht="12.75">
      <c r="G450" s="34">
        <f t="shared" si="100"/>
        <v>-437</v>
      </c>
      <c r="H450" s="35" t="e">
        <f t="shared" si="101"/>
        <v>#DIV/0!</v>
      </c>
      <c r="I450" s="35" t="e">
        <f ca="1" t="shared" si="102"/>
        <v>#REF!</v>
      </c>
      <c r="J450" s="36">
        <f t="shared" si="99"/>
      </c>
      <c r="K450" s="37">
        <f t="shared" si="103"/>
        <v>0</v>
      </c>
      <c r="L450" s="38">
        <f t="shared" si="104"/>
        <v>1</v>
      </c>
      <c r="M450" s="39">
        <f t="shared" si="105"/>
        <v>0.0506686409698765</v>
      </c>
      <c r="N450" s="35">
        <f t="shared" si="106"/>
        <v>0</v>
      </c>
      <c r="O450" s="35">
        <f t="shared" si="107"/>
        <v>-0.01011059182823563</v>
      </c>
      <c r="P450" s="35">
        <f t="shared" si="98"/>
        <v>1.0101105918282356</v>
      </c>
      <c r="Q450" s="39">
        <f t="shared" si="108"/>
        <v>19.736073059360713</v>
      </c>
    </row>
    <row r="451" spans="7:17" ht="12.75">
      <c r="G451" s="34">
        <f t="shared" si="100"/>
        <v>-438</v>
      </c>
      <c r="H451" s="35" t="e">
        <f t="shared" si="101"/>
        <v>#DIV/0!</v>
      </c>
      <c r="I451" s="35" t="e">
        <f ca="1" t="shared" si="102"/>
        <v>#REF!</v>
      </c>
      <c r="J451" s="36">
        <f t="shared" si="99"/>
      </c>
      <c r="K451" s="37">
        <f t="shared" si="103"/>
        <v>0</v>
      </c>
      <c r="L451" s="38">
        <f t="shared" si="104"/>
        <v>1</v>
      </c>
      <c r="M451" s="39">
        <f t="shared" si="105"/>
        <v>0.05055401662049866</v>
      </c>
      <c r="N451" s="35">
        <f t="shared" si="106"/>
        <v>0</v>
      </c>
      <c r="O451" s="35">
        <f t="shared" si="107"/>
        <v>-0.010110803324099733</v>
      </c>
      <c r="P451" s="35">
        <f t="shared" si="98"/>
        <v>1.0101108033240997</v>
      </c>
      <c r="Q451" s="39">
        <f t="shared" si="108"/>
        <v>19.7808219178082</v>
      </c>
    </row>
    <row r="452" spans="7:17" ht="12.75">
      <c r="G452" s="34">
        <f t="shared" si="100"/>
        <v>-439</v>
      </c>
      <c r="H452" s="35" t="e">
        <f t="shared" si="101"/>
        <v>#DIV/0!</v>
      </c>
      <c r="I452" s="35" t="e">
        <f ca="1" t="shared" si="102"/>
        <v>#REF!</v>
      </c>
      <c r="J452" s="36">
        <f t="shared" si="99"/>
      </c>
      <c r="K452" s="37">
        <f t="shared" si="103"/>
        <v>0</v>
      </c>
      <c r="L452" s="38">
        <f t="shared" si="104"/>
        <v>1</v>
      </c>
      <c r="M452" s="39">
        <f t="shared" si="105"/>
        <v>0.05043990971486485</v>
      </c>
      <c r="N452" s="35">
        <f t="shared" si="106"/>
        <v>0</v>
      </c>
      <c r="O452" s="35">
        <f t="shared" si="107"/>
        <v>-0.010111013865217202</v>
      </c>
      <c r="P452" s="35">
        <f t="shared" si="98"/>
        <v>1.0101110138652172</v>
      </c>
      <c r="Q452" s="39">
        <f t="shared" si="108"/>
        <v>19.825570776255688</v>
      </c>
    </row>
    <row r="453" spans="7:17" ht="12.75">
      <c r="G453" s="34">
        <f t="shared" si="100"/>
        <v>-440</v>
      </c>
      <c r="H453" s="35" t="e">
        <f t="shared" si="101"/>
        <v>#DIV/0!</v>
      </c>
      <c r="I453" s="35" t="e">
        <f ca="1" t="shared" si="102"/>
        <v>#REF!</v>
      </c>
      <c r="J453" s="36">
        <f t="shared" si="99"/>
      </c>
      <c r="K453" s="37">
        <f t="shared" si="103"/>
        <v>0</v>
      </c>
      <c r="L453" s="38">
        <f t="shared" si="104"/>
        <v>1</v>
      </c>
      <c r="M453" s="39">
        <f t="shared" si="105"/>
        <v>0.05032631675705493</v>
      </c>
      <c r="N453" s="35">
        <f t="shared" si="106"/>
        <v>0</v>
      </c>
      <c r="O453" s="35">
        <f t="shared" si="107"/>
        <v>-0.010111223458038433</v>
      </c>
      <c r="P453" s="35">
        <f t="shared" si="98"/>
        <v>1.0101112234580385</v>
      </c>
      <c r="Q453" s="39">
        <f t="shared" si="108"/>
        <v>19.870319634703176</v>
      </c>
    </row>
    <row r="454" spans="7:17" ht="12.75">
      <c r="G454" s="34">
        <f t="shared" si="100"/>
        <v>-441</v>
      </c>
      <c r="H454" s="35" t="e">
        <f t="shared" si="101"/>
        <v>#DIV/0!</v>
      </c>
      <c r="I454" s="35" t="e">
        <f ca="1" t="shared" si="102"/>
        <v>#REF!</v>
      </c>
      <c r="J454" s="36">
        <f t="shared" si="99"/>
      </c>
      <c r="K454" s="37">
        <f t="shared" si="103"/>
        <v>0</v>
      </c>
      <c r="L454" s="38">
        <f t="shared" si="104"/>
        <v>1</v>
      </c>
      <c r="M454" s="39">
        <f t="shared" si="105"/>
        <v>0.050213234282569866</v>
      </c>
      <c r="N454" s="35">
        <f t="shared" si="106"/>
        <v>0</v>
      </c>
      <c r="O454" s="35">
        <f t="shared" si="107"/>
        <v>-0.010111432108955848</v>
      </c>
      <c r="P454" s="35">
        <f t="shared" si="98"/>
        <v>1.010111432108956</v>
      </c>
      <c r="Q454" s="39">
        <f t="shared" si="108"/>
        <v>19.915068493150667</v>
      </c>
    </row>
    <row r="455" spans="7:17" ht="12.75">
      <c r="G455" s="34">
        <f t="shared" si="100"/>
        <v>-442</v>
      </c>
      <c r="H455" s="35" t="e">
        <f t="shared" si="101"/>
        <v>#DIV/0!</v>
      </c>
      <c r="I455" s="35" t="e">
        <f ca="1" t="shared" si="102"/>
        <v>#REF!</v>
      </c>
      <c r="J455" s="36">
        <f t="shared" si="99"/>
      </c>
      <c r="K455" s="37">
        <f t="shared" si="103"/>
        <v>0</v>
      </c>
      <c r="L455" s="38">
        <f t="shared" si="104"/>
        <v>1</v>
      </c>
      <c r="M455" s="39">
        <f t="shared" si="105"/>
        <v>0.05010065885797955</v>
      </c>
      <c r="N455" s="35">
        <f t="shared" si="106"/>
        <v>0</v>
      </c>
      <c r="O455" s="35">
        <f t="shared" si="107"/>
        <v>-0.010111639824304549</v>
      </c>
      <c r="P455" s="35">
        <f t="shared" si="98"/>
        <v>1.0101116398243046</v>
      </c>
      <c r="Q455" s="39">
        <f t="shared" si="108"/>
        <v>19.959817351598154</v>
      </c>
    </row>
    <row r="456" spans="7:17" ht="12.75">
      <c r="G456" s="34">
        <f t="shared" si="100"/>
        <v>-443</v>
      </c>
      <c r="H456" s="35" t="e">
        <f t="shared" si="101"/>
        <v>#DIV/0!</v>
      </c>
      <c r="I456" s="35" t="e">
        <f ca="1" t="shared" si="102"/>
        <v>#REF!</v>
      </c>
      <c r="J456" s="36">
        <f t="shared" si="99"/>
      </c>
      <c r="K456" s="37">
        <f t="shared" si="103"/>
        <v>0</v>
      </c>
      <c r="L456" s="38">
        <f t="shared" si="104"/>
        <v>1</v>
      </c>
      <c r="M456" s="39">
        <f t="shared" si="105"/>
        <v>0.04998858708057526</v>
      </c>
      <c r="N456" s="35">
        <f t="shared" si="106"/>
        <v>0</v>
      </c>
      <c r="O456" s="35">
        <f t="shared" si="107"/>
        <v>-0.010111846610362941</v>
      </c>
      <c r="P456" s="35">
        <f t="shared" si="98"/>
        <v>1.010111846610363</v>
      </c>
      <c r="Q456" s="39">
        <f t="shared" si="108"/>
        <v>20.004566210045642</v>
      </c>
    </row>
    <row r="457" spans="7:17" ht="12.75">
      <c r="G457" s="34">
        <f t="shared" si="100"/>
        <v>-444</v>
      </c>
      <c r="H457" s="35" t="e">
        <f t="shared" si="101"/>
        <v>#DIV/0!</v>
      </c>
      <c r="I457" s="35" t="e">
        <f ca="1" t="shared" si="102"/>
        <v>#REF!</v>
      </c>
      <c r="J457" s="36">
        <f t="shared" si="99"/>
      </c>
      <c r="K457" s="37">
        <f t="shared" si="103"/>
        <v>0</v>
      </c>
      <c r="L457" s="38">
        <f t="shared" si="104"/>
        <v>1</v>
      </c>
      <c r="M457" s="39">
        <f t="shared" si="105"/>
        <v>0.049877015578026825</v>
      </c>
      <c r="N457" s="35">
        <f t="shared" si="106"/>
        <v>0</v>
      </c>
      <c r="O457" s="35">
        <f t="shared" si="107"/>
        <v>-0.010112052473353384</v>
      </c>
      <c r="P457" s="35">
        <f aca="true" t="shared" si="109" ref="P457:P508">1-O457</f>
        <v>1.0101120524733533</v>
      </c>
      <c r="Q457" s="39">
        <f t="shared" si="108"/>
        <v>20.049315068493133</v>
      </c>
    </row>
    <row r="458" spans="7:17" ht="12.75">
      <c r="G458" s="34">
        <f t="shared" si="100"/>
        <v>-445</v>
      </c>
      <c r="H458" s="35" t="e">
        <f t="shared" si="101"/>
        <v>#DIV/0!</v>
      </c>
      <c r="I458" s="35" t="e">
        <f ca="1" t="shared" si="102"/>
        <v>#REF!</v>
      </c>
      <c r="J458" s="36">
        <f aca="true" t="shared" si="110" ref="J458:J508">IF(ISERR(U*(D+(N-G458)*J457)/(D*$G458)),"",U*(D+(N-G458)*J457)/(D*$G458))</f>
      </c>
      <c r="K458" s="37">
        <f t="shared" si="103"/>
        <v>0</v>
      </c>
      <c r="L458" s="38">
        <f t="shared" si="104"/>
        <v>1</v>
      </c>
      <c r="M458" s="39">
        <f t="shared" si="105"/>
        <v>0.049765941008044406</v>
      </c>
      <c r="N458" s="35">
        <f t="shared" si="106"/>
        <v>0</v>
      </c>
      <c r="O458" s="35">
        <f t="shared" si="107"/>
        <v>-0.010112257419442813</v>
      </c>
      <c r="P458" s="35">
        <f t="shared" si="109"/>
        <v>1.0101122574194428</v>
      </c>
      <c r="Q458" s="39">
        <f t="shared" si="108"/>
        <v>20.09406392694062</v>
      </c>
    </row>
    <row r="459" spans="7:17" ht="12.75">
      <c r="G459" s="34">
        <f t="shared" si="100"/>
        <v>-446</v>
      </c>
      <c r="H459" s="35" t="e">
        <f t="shared" si="101"/>
        <v>#DIV/0!</v>
      </c>
      <c r="I459" s="35" t="e">
        <f ca="1" t="shared" si="102"/>
        <v>#REF!</v>
      </c>
      <c r="J459" s="36">
        <f t="shared" si="110"/>
      </c>
      <c r="K459" s="37">
        <f t="shared" si="103"/>
        <v>0</v>
      </c>
      <c r="L459" s="38">
        <f t="shared" si="104"/>
        <v>1</v>
      </c>
      <c r="M459" s="39">
        <f t="shared" si="105"/>
        <v>0.04965536005804467</v>
      </c>
      <c r="N459" s="35">
        <f t="shared" si="106"/>
        <v>0</v>
      </c>
      <c r="O459" s="35">
        <f t="shared" si="107"/>
        <v>-0.010112461454743343</v>
      </c>
      <c r="P459" s="35">
        <f t="shared" si="109"/>
        <v>1.0101124614547434</v>
      </c>
      <c r="Q459" s="39">
        <f t="shared" si="108"/>
        <v>20.138812785388108</v>
      </c>
    </row>
    <row r="460" spans="7:17" ht="12.75">
      <c r="G460" s="34">
        <f t="shared" si="100"/>
        <v>-447</v>
      </c>
      <c r="H460" s="35" t="e">
        <f t="shared" si="101"/>
        <v>#DIV/0!</v>
      </c>
      <c r="I460" s="35" t="e">
        <f ca="1" t="shared" si="102"/>
        <v>#REF!</v>
      </c>
      <c r="J460" s="36">
        <f t="shared" si="110"/>
      </c>
      <c r="K460" s="37">
        <f t="shared" si="103"/>
        <v>0</v>
      </c>
      <c r="L460" s="38">
        <f t="shared" si="104"/>
        <v>1</v>
      </c>
      <c r="M460" s="39">
        <f t="shared" si="105"/>
        <v>0.04954526944482155</v>
      </c>
      <c r="N460" s="35">
        <f t="shared" si="106"/>
        <v>0</v>
      </c>
      <c r="O460" s="35">
        <f t="shared" si="107"/>
        <v>-0.010112664585312892</v>
      </c>
      <c r="P460" s="35">
        <f t="shared" si="109"/>
        <v>1.010112664585313</v>
      </c>
      <c r="Q460" s="39">
        <f t="shared" si="108"/>
        <v>20.183561643835596</v>
      </c>
    </row>
    <row r="461" spans="7:17" ht="12.75">
      <c r="G461" s="34">
        <f t="shared" si="100"/>
        <v>-448</v>
      </c>
      <c r="H461" s="35" t="e">
        <f t="shared" si="101"/>
        <v>#DIV/0!</v>
      </c>
      <c r="I461" s="35" t="e">
        <f ca="1" t="shared" si="102"/>
        <v>#REF!</v>
      </c>
      <c r="J461" s="36">
        <f t="shared" si="110"/>
      </c>
      <c r="K461" s="37">
        <f t="shared" si="103"/>
        <v>0</v>
      </c>
      <c r="L461" s="38">
        <f t="shared" si="104"/>
        <v>1</v>
      </c>
      <c r="M461" s="39">
        <f t="shared" si="105"/>
        <v>0.049435665914221265</v>
      </c>
      <c r="N461" s="35">
        <f t="shared" si="106"/>
        <v>0</v>
      </c>
      <c r="O461" s="35">
        <f t="shared" si="107"/>
        <v>-0.010112866817155767</v>
      </c>
      <c r="P461" s="35">
        <f t="shared" si="109"/>
        <v>1.0101128668171557</v>
      </c>
      <c r="Q461" s="39">
        <f t="shared" si="108"/>
        <v>20.228310502283087</v>
      </c>
    </row>
    <row r="462" spans="7:17" ht="12.75">
      <c r="G462" s="34">
        <f t="shared" si="100"/>
        <v>-449</v>
      </c>
      <c r="H462" s="35" t="e">
        <f t="shared" si="101"/>
        <v>#DIV/0!</v>
      </c>
      <c r="I462" s="35" t="e">
        <f ca="1" t="shared" si="102"/>
        <v>#REF!</v>
      </c>
      <c r="J462" s="36">
        <f t="shared" si="110"/>
      </c>
      <c r="K462" s="37">
        <f t="shared" si="103"/>
        <v>0</v>
      </c>
      <c r="L462" s="38">
        <f t="shared" si="104"/>
        <v>1</v>
      </c>
      <c r="M462" s="39">
        <f t="shared" si="105"/>
        <v>0.04932654624082171</v>
      </c>
      <c r="N462" s="35">
        <f t="shared" si="106"/>
        <v>0</v>
      </c>
      <c r="O462" s="35">
        <f t="shared" si="107"/>
        <v>-0.010113068156223263</v>
      </c>
      <c r="P462" s="35">
        <f t="shared" si="109"/>
        <v>1.0101130681562234</v>
      </c>
      <c r="Q462" s="39">
        <f t="shared" si="108"/>
        <v>20.273059360730574</v>
      </c>
    </row>
    <row r="463" spans="7:17" ht="12.75">
      <c r="G463" s="34">
        <f t="shared" si="100"/>
        <v>-450</v>
      </c>
      <c r="H463" s="35" t="e">
        <f t="shared" si="101"/>
        <v>#DIV/0!</v>
      </c>
      <c r="I463" s="35" t="e">
        <f ca="1" t="shared" si="102"/>
        <v>#REF!</v>
      </c>
      <c r="J463" s="36">
        <f t="shared" si="110"/>
      </c>
      <c r="K463" s="37">
        <f t="shared" si="103"/>
        <v>0</v>
      </c>
      <c r="L463" s="38">
        <f t="shared" si="104"/>
        <v>1</v>
      </c>
      <c r="M463" s="39">
        <f t="shared" si="105"/>
        <v>0.049217907227616015</v>
      </c>
      <c r="N463" s="35">
        <f t="shared" si="106"/>
        <v>0</v>
      </c>
      <c r="O463" s="35">
        <f t="shared" si="107"/>
        <v>-0.01011326860841425</v>
      </c>
      <c r="P463" s="35">
        <f t="shared" si="109"/>
        <v>1.0101132686084142</v>
      </c>
      <c r="Q463" s="39">
        <f t="shared" si="108"/>
        <v>20.317808219178062</v>
      </c>
    </row>
    <row r="464" spans="7:17" ht="12.75">
      <c r="G464" s="34">
        <f t="shared" si="100"/>
        <v>-451</v>
      </c>
      <c r="H464" s="35" t="e">
        <f t="shared" si="101"/>
        <v>#DIV/0!</v>
      </c>
      <c r="I464" s="35" t="e">
        <f ca="1" t="shared" si="102"/>
        <v>#REF!</v>
      </c>
      <c r="J464" s="36">
        <f t="shared" si="110"/>
      </c>
      <c r="K464" s="37">
        <f t="shared" si="103"/>
        <v>0</v>
      </c>
      <c r="L464" s="38">
        <f t="shared" si="104"/>
        <v>1</v>
      </c>
      <c r="M464" s="39">
        <f t="shared" si="105"/>
        <v>0.04910974570570037</v>
      </c>
      <c r="N464" s="35">
        <f t="shared" si="106"/>
        <v>0</v>
      </c>
      <c r="O464" s="35">
        <f t="shared" si="107"/>
        <v>-0.010113468179575738</v>
      </c>
      <c r="P464" s="35">
        <f t="shared" si="109"/>
        <v>1.0101134681795758</v>
      </c>
      <c r="Q464" s="39">
        <f t="shared" si="108"/>
        <v>20.36255707762555</v>
      </c>
    </row>
    <row r="465" spans="7:17" ht="12.75">
      <c r="G465" s="34">
        <f t="shared" si="100"/>
        <v>-452</v>
      </c>
      <c r="H465" s="35" t="e">
        <f t="shared" si="101"/>
        <v>#DIV/0!</v>
      </c>
      <c r="I465" s="35" t="e">
        <f ca="1" t="shared" si="102"/>
        <v>#REF!</v>
      </c>
      <c r="J465" s="36">
        <f t="shared" si="110"/>
      </c>
      <c r="K465" s="37">
        <f t="shared" si="103"/>
        <v>0</v>
      </c>
      <c r="L465" s="38">
        <f t="shared" si="104"/>
        <v>1</v>
      </c>
      <c r="M465" s="39">
        <f t="shared" si="105"/>
        <v>0.04900205853396586</v>
      </c>
      <c r="N465" s="35">
        <f t="shared" si="106"/>
        <v>0</v>
      </c>
      <c r="O465" s="35">
        <f t="shared" si="107"/>
        <v>-0.010113666875503457</v>
      </c>
      <c r="P465" s="35">
        <f t="shared" si="109"/>
        <v>1.0101136668755035</v>
      </c>
      <c r="Q465" s="39">
        <f t="shared" si="108"/>
        <v>20.40730593607304</v>
      </c>
    </row>
    <row r="466" spans="7:17" ht="12.75">
      <c r="G466" s="34">
        <f t="shared" si="100"/>
        <v>-453</v>
      </c>
      <c r="H466" s="35" t="e">
        <f t="shared" si="101"/>
        <v>#DIV/0!</v>
      </c>
      <c r="I466" s="35" t="e">
        <f ca="1" t="shared" si="102"/>
        <v>#REF!</v>
      </c>
      <c r="J466" s="36">
        <f t="shared" si="110"/>
      </c>
      <c r="K466" s="37">
        <f t="shared" si="103"/>
        <v>0</v>
      </c>
      <c r="L466" s="38">
        <f t="shared" si="104"/>
        <v>1</v>
      </c>
      <c r="M466" s="39">
        <f t="shared" si="105"/>
        <v>0.048894842598794425</v>
      </c>
      <c r="N466" s="35">
        <f t="shared" si="106"/>
        <v>0</v>
      </c>
      <c r="O466" s="35">
        <f t="shared" si="107"/>
        <v>-0.010113864701942407</v>
      </c>
      <c r="P466" s="35">
        <f t="shared" si="109"/>
        <v>1.0101138647019423</v>
      </c>
      <c r="Q466" s="39">
        <f t="shared" si="108"/>
        <v>20.452054794520528</v>
      </c>
    </row>
    <row r="467" spans="7:17" ht="12.75">
      <c r="G467" s="34">
        <f t="shared" si="100"/>
        <v>-454</v>
      </c>
      <c r="H467" s="35" t="e">
        <f t="shared" si="101"/>
        <v>#DIV/0!</v>
      </c>
      <c r="I467" s="35" t="e">
        <f ca="1" t="shared" si="102"/>
        <v>#REF!</v>
      </c>
      <c r="J467" s="36">
        <f t="shared" si="110"/>
      </c>
      <c r="K467" s="37">
        <f t="shared" si="103"/>
        <v>0</v>
      </c>
      <c r="L467" s="38">
        <f t="shared" si="104"/>
        <v>1</v>
      </c>
      <c r="M467" s="39">
        <f t="shared" si="105"/>
        <v>0.04878809481375874</v>
      </c>
      <c r="N467" s="35">
        <f t="shared" si="106"/>
        <v>0</v>
      </c>
      <c r="O467" s="35">
        <f t="shared" si="107"/>
        <v>-0.010114061664587427</v>
      </c>
      <c r="P467" s="35">
        <f t="shared" si="109"/>
        <v>1.0101140616645874</v>
      </c>
      <c r="Q467" s="39">
        <f t="shared" si="108"/>
        <v>20.496803652968016</v>
      </c>
    </row>
    <row r="468" spans="7:17" ht="12.75">
      <c r="G468" s="34">
        <f t="shared" si="100"/>
        <v>-455</v>
      </c>
      <c r="H468" s="35" t="e">
        <f t="shared" si="101"/>
        <v>#DIV/0!</v>
      </c>
      <c r="I468" s="35" t="e">
        <f ca="1" t="shared" si="102"/>
        <v>#REF!</v>
      </c>
      <c r="J468" s="36">
        <f t="shared" si="110"/>
      </c>
      <c r="K468" s="37">
        <f t="shared" si="103"/>
        <v>0</v>
      </c>
      <c r="L468" s="38">
        <f t="shared" si="104"/>
        <v>1</v>
      </c>
      <c r="M468" s="39">
        <f t="shared" si="105"/>
        <v>0.048681812119326054</v>
      </c>
      <c r="N468" s="35">
        <f t="shared" si="106"/>
        <v>0</v>
      </c>
      <c r="O468" s="35">
        <f t="shared" si="107"/>
        <v>-0.010114257769083725</v>
      </c>
      <c r="P468" s="35">
        <f t="shared" si="109"/>
        <v>1.0101142577690838</v>
      </c>
      <c r="Q468" s="39">
        <f t="shared" si="108"/>
        <v>20.541552511415507</v>
      </c>
    </row>
    <row r="469" spans="7:17" ht="12.75">
      <c r="G469" s="34">
        <f t="shared" si="100"/>
        <v>-456</v>
      </c>
      <c r="H469" s="35" t="e">
        <f t="shared" si="101"/>
        <v>#DIV/0!</v>
      </c>
      <c r="I469" s="35" t="e">
        <f ca="1" t="shared" si="102"/>
        <v>#REF!</v>
      </c>
      <c r="J469" s="36">
        <f t="shared" si="110"/>
      </c>
      <c r="K469" s="37">
        <f t="shared" si="103"/>
        <v>0</v>
      </c>
      <c r="L469" s="38">
        <f t="shared" si="104"/>
        <v>1</v>
      </c>
      <c r="M469" s="39">
        <f t="shared" si="105"/>
        <v>0.048575991482565924</v>
      </c>
      <c r="N469" s="35">
        <f t="shared" si="106"/>
        <v>0</v>
      </c>
      <c r="O469" s="35">
        <f t="shared" si="107"/>
        <v>-0.010114453021027425</v>
      </c>
      <c r="P469" s="35">
        <f t="shared" si="109"/>
        <v>1.0101144530210275</v>
      </c>
      <c r="Q469" s="39">
        <f t="shared" si="108"/>
        <v>20.586301369862994</v>
      </c>
    </row>
    <row r="470" spans="7:17" ht="12.75">
      <c r="G470" s="34">
        <f t="shared" si="100"/>
        <v>-457</v>
      </c>
      <c r="H470" s="35" t="e">
        <f t="shared" si="101"/>
        <v>#DIV/0!</v>
      </c>
      <c r="I470" s="35" t="e">
        <f ca="1" t="shared" si="102"/>
        <v>#REF!</v>
      </c>
      <c r="J470" s="36">
        <f t="shared" si="110"/>
      </c>
      <c r="K470" s="37">
        <f t="shared" si="103"/>
        <v>0</v>
      </c>
      <c r="L470" s="38">
        <f t="shared" si="104"/>
        <v>1</v>
      </c>
      <c r="M470" s="39">
        <f t="shared" si="105"/>
        <v>0.04847062989686163</v>
      </c>
      <c r="N470" s="35">
        <f t="shared" si="106"/>
        <v>0</v>
      </c>
      <c r="O470" s="35">
        <f t="shared" si="107"/>
        <v>-0.010114647425966102</v>
      </c>
      <c r="P470" s="35">
        <f t="shared" si="109"/>
        <v>1.0101146474259661</v>
      </c>
      <c r="Q470" s="39">
        <f t="shared" si="108"/>
        <v>20.63105022831048</v>
      </c>
    </row>
    <row r="471" spans="7:17" ht="12.75">
      <c r="G471" s="34">
        <f t="shared" si="100"/>
        <v>-458</v>
      </c>
      <c r="H471" s="35" t="e">
        <f t="shared" si="101"/>
        <v>#DIV/0!</v>
      </c>
      <c r="I471" s="35" t="e">
        <f ca="1" t="shared" si="102"/>
        <v>#REF!</v>
      </c>
      <c r="J471" s="36">
        <f t="shared" si="110"/>
      </c>
      <c r="K471" s="37">
        <f t="shared" si="103"/>
        <v>0</v>
      </c>
      <c r="L471" s="38">
        <f t="shared" si="104"/>
        <v>1</v>
      </c>
      <c r="M471" s="39">
        <f t="shared" si="105"/>
        <v>0.048365724381625494</v>
      </c>
      <c r="N471" s="35">
        <f t="shared" si="106"/>
        <v>0</v>
      </c>
      <c r="O471" s="35">
        <f t="shared" si="107"/>
        <v>-0.010114840989399304</v>
      </c>
      <c r="P471" s="35">
        <f t="shared" si="109"/>
        <v>1.0101148409893994</v>
      </c>
      <c r="Q471" s="39">
        <f t="shared" si="108"/>
        <v>20.67579908675797</v>
      </c>
    </row>
    <row r="472" spans="7:17" ht="12.75">
      <c r="G472" s="34">
        <f t="shared" si="100"/>
        <v>-459</v>
      </c>
      <c r="H472" s="35" t="e">
        <f t="shared" si="101"/>
        <v>#DIV/0!</v>
      </c>
      <c r="I472" s="35" t="e">
        <f ca="1" t="shared" si="102"/>
        <v>#REF!</v>
      </c>
      <c r="J472" s="36">
        <f t="shared" si="110"/>
      </c>
      <c r="K472" s="37">
        <f t="shared" si="103"/>
        <v>0</v>
      </c>
      <c r="L472" s="38">
        <f t="shared" si="104"/>
        <v>1</v>
      </c>
      <c r="M472" s="39">
        <f t="shared" si="105"/>
        <v>0.04826127198201776</v>
      </c>
      <c r="N472" s="35">
        <f t="shared" si="106"/>
        <v>0</v>
      </c>
      <c r="O472" s="35">
        <f t="shared" si="107"/>
        <v>-0.010115033716779066</v>
      </c>
      <c r="P472" s="35">
        <f t="shared" si="109"/>
        <v>1.010115033716779</v>
      </c>
      <c r="Q472" s="39">
        <f t="shared" si="108"/>
        <v>20.72054794520546</v>
      </c>
    </row>
    <row r="473" spans="7:17" ht="12.75">
      <c r="G473" s="34">
        <f t="shared" si="100"/>
        <v>-460</v>
      </c>
      <c r="H473" s="35" t="e">
        <f t="shared" si="101"/>
        <v>#DIV/0!</v>
      </c>
      <c r="I473" s="35" t="e">
        <f ca="1" t="shared" si="102"/>
        <v>#REF!</v>
      </c>
      <c r="J473" s="36">
        <f t="shared" si="110"/>
      </c>
      <c r="K473" s="37">
        <f t="shared" si="103"/>
        <v>0</v>
      </c>
      <c r="L473" s="38">
        <f t="shared" si="104"/>
        <v>1</v>
      </c>
      <c r="M473" s="39">
        <f t="shared" si="105"/>
        <v>0.048157269768669235</v>
      </c>
      <c r="N473" s="35">
        <f t="shared" si="106"/>
        <v>0</v>
      </c>
      <c r="O473" s="35">
        <f t="shared" si="107"/>
        <v>-0.010115225613510432</v>
      </c>
      <c r="P473" s="35">
        <f t="shared" si="109"/>
        <v>1.0101152256135104</v>
      </c>
      <c r="Q473" s="39">
        <f t="shared" si="108"/>
        <v>20.765296803652948</v>
      </c>
    </row>
    <row r="474" spans="7:17" ht="12.75">
      <c r="G474" s="34">
        <f t="shared" si="100"/>
        <v>-461</v>
      </c>
      <c r="H474" s="35" t="e">
        <f t="shared" si="101"/>
        <v>#DIV/0!</v>
      </c>
      <c r="I474" s="35" t="e">
        <f ca="1" t="shared" si="102"/>
        <v>#REF!</v>
      </c>
      <c r="J474" s="36">
        <f t="shared" si="110"/>
      </c>
      <c r="K474" s="37">
        <f t="shared" si="103"/>
        <v>0</v>
      </c>
      <c r="L474" s="38">
        <f t="shared" si="104"/>
        <v>1</v>
      </c>
      <c r="M474" s="39">
        <f t="shared" si="105"/>
        <v>0.04805371483740734</v>
      </c>
      <c r="N474" s="35">
        <f t="shared" si="106"/>
        <v>0</v>
      </c>
      <c r="O474" s="35">
        <f t="shared" si="107"/>
        <v>-0.010115416684951957</v>
      </c>
      <c r="P474" s="35">
        <f t="shared" si="109"/>
        <v>1.010115416684952</v>
      </c>
      <c r="Q474" s="39">
        <f t="shared" si="108"/>
        <v>20.810045662100435</v>
      </c>
    </row>
    <row r="475" spans="7:17" ht="12.75">
      <c r="G475" s="34">
        <f t="shared" si="100"/>
        <v>-462</v>
      </c>
      <c r="H475" s="35" t="e">
        <f t="shared" si="101"/>
        <v>#DIV/0!</v>
      </c>
      <c r="I475" s="35" t="e">
        <f ca="1" t="shared" si="102"/>
        <v>#REF!</v>
      </c>
      <c r="J475" s="36">
        <f t="shared" si="110"/>
      </c>
      <c r="K475" s="37">
        <f t="shared" si="103"/>
        <v>0</v>
      </c>
      <c r="L475" s="38">
        <f t="shared" si="104"/>
        <v>1</v>
      </c>
      <c r="M475" s="39">
        <f t="shared" si="105"/>
        <v>0.04795060430898585</v>
      </c>
      <c r="N475" s="35">
        <f t="shared" si="106"/>
        <v>0</v>
      </c>
      <c r="O475" s="35">
        <f t="shared" si="107"/>
        <v>-0.010115606936416194</v>
      </c>
      <c r="P475" s="35">
        <f t="shared" si="109"/>
        <v>1.010115606936416</v>
      </c>
      <c r="Q475" s="39">
        <f t="shared" si="108"/>
        <v>20.854794520547927</v>
      </c>
    </row>
    <row r="476" spans="7:17" ht="12.75">
      <c r="G476" s="34">
        <f t="shared" si="100"/>
        <v>-463</v>
      </c>
      <c r="H476" s="35" t="e">
        <f t="shared" si="101"/>
        <v>#DIV/0!</v>
      </c>
      <c r="I476" s="35" t="e">
        <f ca="1" t="shared" si="102"/>
        <v>#REF!</v>
      </c>
      <c r="J476" s="36">
        <f t="shared" si="110"/>
      </c>
      <c r="K476" s="37">
        <f t="shared" si="103"/>
        <v>0</v>
      </c>
      <c r="L476" s="38">
        <f t="shared" si="104"/>
        <v>1</v>
      </c>
      <c r="M476" s="39">
        <f t="shared" si="105"/>
        <v>0.04784793532881805</v>
      </c>
      <c r="N476" s="35">
        <f t="shared" si="106"/>
        <v>0</v>
      </c>
      <c r="O476" s="35">
        <f t="shared" si="107"/>
        <v>-0.010115796373170208</v>
      </c>
      <c r="P476" s="35">
        <f t="shared" si="109"/>
        <v>1.0101157963731702</v>
      </c>
      <c r="Q476" s="39">
        <f t="shared" si="108"/>
        <v>20.899543378995414</v>
      </c>
    </row>
    <row r="477" spans="7:17" ht="12.75">
      <c r="G477" s="34">
        <f t="shared" si="100"/>
        <v>-464</v>
      </c>
      <c r="H477" s="35" t="e">
        <f t="shared" si="101"/>
        <v>#DIV/0!</v>
      </c>
      <c r="I477" s="35" t="e">
        <f ca="1" t="shared" si="102"/>
        <v>#REF!</v>
      </c>
      <c r="J477" s="36">
        <f t="shared" si="110"/>
      </c>
      <c r="K477" s="37">
        <f t="shared" si="103"/>
        <v>0</v>
      </c>
      <c r="L477" s="38">
        <f t="shared" si="104"/>
        <v>1</v>
      </c>
      <c r="M477" s="39">
        <f t="shared" si="105"/>
        <v>0.047745705066713225</v>
      </c>
      <c r="N477" s="35">
        <f t="shared" si="106"/>
        <v>0</v>
      </c>
      <c r="O477" s="35">
        <f t="shared" si="107"/>
        <v>-0.010115985000436043</v>
      </c>
      <c r="P477" s="35">
        <f t="shared" si="109"/>
        <v>1.010115985000436</v>
      </c>
      <c r="Q477" s="39">
        <f t="shared" si="108"/>
        <v>20.9442922374429</v>
      </c>
    </row>
    <row r="478" spans="7:17" ht="12.75">
      <c r="G478" s="34">
        <f t="shared" si="100"/>
        <v>-465</v>
      </c>
      <c r="H478" s="35" t="e">
        <f t="shared" si="101"/>
        <v>#DIV/0!</v>
      </c>
      <c r="I478" s="35" t="e">
        <f ca="1" t="shared" si="102"/>
        <v>#REF!</v>
      </c>
      <c r="J478" s="36">
        <f t="shared" si="110"/>
      </c>
      <c r="K478" s="37">
        <f t="shared" si="103"/>
        <v>0</v>
      </c>
      <c r="L478" s="38">
        <f t="shared" si="104"/>
        <v>1</v>
      </c>
      <c r="M478" s="39">
        <f t="shared" si="105"/>
        <v>0.04764391071661668</v>
      </c>
      <c r="N478" s="35">
        <f t="shared" si="106"/>
        <v>0</v>
      </c>
      <c r="O478" s="35">
        <f t="shared" si="107"/>
        <v>-0.010116172823391214</v>
      </c>
      <c r="P478" s="35">
        <f t="shared" si="109"/>
        <v>1.0101161728233912</v>
      </c>
      <c r="Q478" s="39">
        <f t="shared" si="108"/>
        <v>20.98904109589039</v>
      </c>
    </row>
    <row r="479" spans="7:17" ht="12.75">
      <c r="G479" s="34">
        <f t="shared" si="100"/>
        <v>-466</v>
      </c>
      <c r="H479" s="35" t="e">
        <f t="shared" si="101"/>
        <v>#DIV/0!</v>
      </c>
      <c r="I479" s="35" t="e">
        <f ca="1" t="shared" si="102"/>
        <v>#REF!</v>
      </c>
      <c r="J479" s="36">
        <f t="shared" si="110"/>
      </c>
      <c r="K479" s="37">
        <f t="shared" si="103"/>
        <v>0</v>
      </c>
      <c r="L479" s="38">
        <f t="shared" si="104"/>
        <v>1</v>
      </c>
      <c r="M479" s="39">
        <f t="shared" si="105"/>
        <v>0.047542549496352955</v>
      </c>
      <c r="N479" s="35">
        <f t="shared" si="106"/>
        <v>0</v>
      </c>
      <c r="O479" s="35">
        <f t="shared" si="107"/>
        <v>-0.010116359847169167</v>
      </c>
      <c r="P479" s="35">
        <f t="shared" si="109"/>
        <v>1.0101163598471692</v>
      </c>
      <c r="Q479" s="39">
        <f t="shared" si="108"/>
        <v>21.033789954337877</v>
      </c>
    </row>
    <row r="480" spans="7:17" ht="12.75">
      <c r="G480" s="34">
        <f t="shared" si="100"/>
        <v>-467</v>
      </c>
      <c r="H480" s="35" t="e">
        <f t="shared" si="101"/>
        <v>#DIV/0!</v>
      </c>
      <c r="I480" s="35" t="e">
        <f ca="1" t="shared" si="102"/>
        <v>#REF!</v>
      </c>
      <c r="J480" s="36">
        <f t="shared" si="110"/>
      </c>
      <c r="K480" s="37">
        <f t="shared" si="103"/>
        <v>0</v>
      </c>
      <c r="L480" s="38">
        <f t="shared" si="104"/>
        <v>1</v>
      </c>
      <c r="M480" s="39">
        <f t="shared" si="105"/>
        <v>0.04744161864737234</v>
      </c>
      <c r="N480" s="35">
        <f t="shared" si="106"/>
        <v>0</v>
      </c>
      <c r="O480" s="35">
        <f t="shared" si="107"/>
        <v>-0.010116546076859764</v>
      </c>
      <c r="P480" s="35">
        <f t="shared" si="109"/>
        <v>1.0101165460768597</v>
      </c>
      <c r="Q480" s="39">
        <f t="shared" si="108"/>
        <v>21.078538812785368</v>
      </c>
    </row>
    <row r="481" spans="7:17" ht="12.75">
      <c r="G481" s="34">
        <f t="shared" si="100"/>
        <v>-468</v>
      </c>
      <c r="H481" s="35" t="e">
        <f t="shared" si="101"/>
        <v>#DIV/0!</v>
      </c>
      <c r="I481" s="35" t="e">
        <f ca="1" t="shared" si="102"/>
        <v>#REF!</v>
      </c>
      <c r="J481" s="36">
        <f t="shared" si="110"/>
      </c>
      <c r="K481" s="37">
        <f t="shared" si="103"/>
        <v>0</v>
      </c>
      <c r="L481" s="38">
        <f t="shared" si="104"/>
        <v>1</v>
      </c>
      <c r="M481" s="39">
        <f t="shared" si="105"/>
        <v>0.04734111543450069</v>
      </c>
      <c r="N481" s="35">
        <f t="shared" si="106"/>
        <v>0</v>
      </c>
      <c r="O481" s="35">
        <f t="shared" si="107"/>
        <v>-0.010116731517509735</v>
      </c>
      <c r="P481" s="35">
        <f t="shared" si="109"/>
        <v>1.0101167315175097</v>
      </c>
      <c r="Q481" s="39">
        <f t="shared" si="108"/>
        <v>21.12328767123286</v>
      </c>
    </row>
    <row r="482" spans="7:17" ht="12.75">
      <c r="G482" s="34">
        <f t="shared" si="100"/>
        <v>-469</v>
      </c>
      <c r="H482" s="35" t="e">
        <f t="shared" si="101"/>
        <v>#DIV/0!</v>
      </c>
      <c r="I482" s="35" t="e">
        <f ca="1" t="shared" si="102"/>
        <v>#REF!</v>
      </c>
      <c r="J482" s="36">
        <f t="shared" si="110"/>
      </c>
      <c r="K482" s="37">
        <f t="shared" si="103"/>
        <v>0</v>
      </c>
      <c r="L482" s="38">
        <f t="shared" si="104"/>
        <v>1</v>
      </c>
      <c r="M482" s="39">
        <f t="shared" si="105"/>
        <v>0.04724103714569226</v>
      </c>
      <c r="N482" s="35">
        <f t="shared" si="106"/>
        <v>0</v>
      </c>
      <c r="O482" s="35">
        <f t="shared" si="107"/>
        <v>-0.010116916174123138</v>
      </c>
      <c r="P482" s="35">
        <f t="shared" si="109"/>
        <v>1.0101169161741232</v>
      </c>
      <c r="Q482" s="39">
        <f t="shared" si="108"/>
        <v>21.168036529680347</v>
      </c>
    </row>
    <row r="483" spans="7:17" ht="12.75">
      <c r="G483" s="34">
        <f t="shared" si="100"/>
        <v>-470</v>
      </c>
      <c r="H483" s="35" t="e">
        <f t="shared" si="101"/>
        <v>#DIV/0!</v>
      </c>
      <c r="I483" s="35" t="e">
        <f ca="1" t="shared" si="102"/>
        <v>#REF!</v>
      </c>
      <c r="J483" s="36">
        <f t="shared" si="110"/>
      </c>
      <c r="K483" s="37">
        <f t="shared" si="103"/>
        <v>0</v>
      </c>
      <c r="L483" s="38">
        <f t="shared" si="104"/>
        <v>1</v>
      </c>
      <c r="M483" s="39">
        <f t="shared" si="105"/>
        <v>0.04714138109178582</v>
      </c>
      <c r="N483" s="35">
        <f t="shared" si="106"/>
        <v>0</v>
      </c>
      <c r="O483" s="35">
        <f t="shared" si="107"/>
        <v>-0.010117100051661797</v>
      </c>
      <c r="P483" s="35">
        <f t="shared" si="109"/>
        <v>1.0101171000516618</v>
      </c>
      <c r="Q483" s="39">
        <f t="shared" si="108"/>
        <v>21.212785388127834</v>
      </c>
    </row>
    <row r="484" spans="7:17" ht="12.75">
      <c r="G484" s="34">
        <f t="shared" si="100"/>
        <v>-471</v>
      </c>
      <c r="H484" s="35" t="e">
        <f t="shared" si="101"/>
        <v>#DIV/0!</v>
      </c>
      <c r="I484" s="35" t="e">
        <f ca="1" t="shared" si="102"/>
        <v>#REF!</v>
      </c>
      <c r="J484" s="36">
        <f t="shared" si="110"/>
      </c>
      <c r="K484" s="37">
        <f t="shared" si="103"/>
        <v>0</v>
      </c>
      <c r="L484" s="38">
        <f t="shared" si="104"/>
        <v>1</v>
      </c>
      <c r="M484" s="39">
        <f t="shared" si="105"/>
        <v>0.04704214460626374</v>
      </c>
      <c r="N484" s="35">
        <f t="shared" si="106"/>
        <v>0</v>
      </c>
      <c r="O484" s="35">
        <f t="shared" si="107"/>
        <v>-0.010117283155045762</v>
      </c>
      <c r="P484" s="35">
        <f t="shared" si="109"/>
        <v>1.0101172831550458</v>
      </c>
      <c r="Q484" s="39">
        <f t="shared" si="108"/>
        <v>21.25753424657532</v>
      </c>
    </row>
    <row r="485" spans="7:17" ht="12.75">
      <c r="G485" s="34">
        <f t="shared" si="100"/>
        <v>-472</v>
      </c>
      <c r="H485" s="35" t="e">
        <f t="shared" si="101"/>
        <v>#DIV/0!</v>
      </c>
      <c r="I485" s="35" t="e">
        <f ca="1" t="shared" si="102"/>
        <v>#REF!</v>
      </c>
      <c r="J485" s="36">
        <f t="shared" si="110"/>
      </c>
      <c r="K485" s="37">
        <f t="shared" si="103"/>
        <v>0</v>
      </c>
      <c r="L485" s="38">
        <f t="shared" si="104"/>
        <v>1</v>
      </c>
      <c r="M485" s="39">
        <f t="shared" si="105"/>
        <v>0.046943325045014195</v>
      </c>
      <c r="N485" s="35">
        <f t="shared" si="106"/>
        <v>0</v>
      </c>
      <c r="O485" s="35">
        <f t="shared" si="107"/>
        <v>-0.010117465489153744</v>
      </c>
      <c r="P485" s="35">
        <f t="shared" si="109"/>
        <v>1.0101174654891538</v>
      </c>
      <c r="Q485" s="39">
        <f t="shared" si="108"/>
        <v>21.30228310502281</v>
      </c>
    </row>
    <row r="486" spans="7:17" ht="12.75">
      <c r="G486" s="34">
        <f t="shared" si="100"/>
        <v>-473</v>
      </c>
      <c r="H486" s="35" t="e">
        <f t="shared" si="101"/>
        <v>#DIV/0!</v>
      </c>
      <c r="I486" s="35" t="e">
        <f ca="1" t="shared" si="102"/>
        <v>#REF!</v>
      </c>
      <c r="J486" s="36">
        <f t="shared" si="110"/>
      </c>
      <c r="K486" s="37">
        <f t="shared" si="103"/>
        <v>0</v>
      </c>
      <c r="L486" s="38">
        <f t="shared" si="104"/>
        <v>1</v>
      </c>
      <c r="M486" s="39">
        <f t="shared" si="105"/>
        <v>0.046844919786096305</v>
      </c>
      <c r="N486" s="35">
        <f t="shared" si="106"/>
        <v>0</v>
      </c>
      <c r="O486" s="35">
        <f t="shared" si="107"/>
        <v>-0.01011764705882354</v>
      </c>
      <c r="P486" s="35">
        <f t="shared" si="109"/>
        <v>1.0101176470588236</v>
      </c>
      <c r="Q486" s="39">
        <f t="shared" si="108"/>
        <v>21.347031963470297</v>
      </c>
    </row>
    <row r="487" spans="7:17" ht="12.75">
      <c r="G487" s="34">
        <f t="shared" si="100"/>
        <v>-474</v>
      </c>
      <c r="H487" s="35" t="e">
        <f t="shared" si="101"/>
        <v>#DIV/0!</v>
      </c>
      <c r="I487" s="35" t="e">
        <f ca="1" t="shared" si="102"/>
        <v>#REF!</v>
      </c>
      <c r="J487" s="36">
        <f t="shared" si="110"/>
      </c>
      <c r="K487" s="37">
        <f t="shared" si="103"/>
        <v>0</v>
      </c>
      <c r="L487" s="38">
        <f t="shared" si="104"/>
        <v>1</v>
      </c>
      <c r="M487" s="39">
        <f t="shared" si="105"/>
        <v>0.04674692622950825</v>
      </c>
      <c r="N487" s="35">
        <f t="shared" si="106"/>
        <v>0</v>
      </c>
      <c r="O487" s="35">
        <f t="shared" si="107"/>
        <v>-0.01011782786885247</v>
      </c>
      <c r="P487" s="35">
        <f t="shared" si="109"/>
        <v>1.0101178278688525</v>
      </c>
      <c r="Q487" s="39">
        <f t="shared" si="108"/>
        <v>21.391780821917784</v>
      </c>
    </row>
    <row r="488" spans="7:17" ht="12.75">
      <c r="G488" s="34">
        <f t="shared" si="100"/>
        <v>-475</v>
      </c>
      <c r="H488" s="35" t="e">
        <f t="shared" si="101"/>
        <v>#DIV/0!</v>
      </c>
      <c r="I488" s="35" t="e">
        <f ca="1" t="shared" si="102"/>
        <v>#REF!</v>
      </c>
      <c r="J488" s="36">
        <f t="shared" si="110"/>
      </c>
      <c r="K488" s="37">
        <f t="shared" si="103"/>
        <v>0</v>
      </c>
      <c r="L488" s="38">
        <f t="shared" si="104"/>
        <v>1</v>
      </c>
      <c r="M488" s="39">
        <f t="shared" si="105"/>
        <v>0.046649341796958246</v>
      </c>
      <c r="N488" s="35">
        <f t="shared" si="106"/>
        <v>0</v>
      </c>
      <c r="O488" s="35">
        <f t="shared" si="107"/>
        <v>-0.010118007923997793</v>
      </c>
      <c r="P488" s="35">
        <f t="shared" si="109"/>
        <v>1.0101180079239978</v>
      </c>
      <c r="Q488" s="39">
        <f t="shared" si="108"/>
        <v>21.43652968036528</v>
      </c>
    </row>
    <row r="489" spans="7:17" ht="12.75">
      <c r="G489" s="34">
        <f t="shared" si="100"/>
        <v>-476</v>
      </c>
      <c r="H489" s="35" t="e">
        <f t="shared" si="101"/>
        <v>#DIV/0!</v>
      </c>
      <c r="I489" s="35" t="e">
        <f ca="1" t="shared" si="102"/>
        <v>#REF!</v>
      </c>
      <c r="J489" s="36">
        <f t="shared" si="110"/>
      </c>
      <c r="K489" s="37">
        <f t="shared" si="103"/>
        <v>0</v>
      </c>
      <c r="L489" s="38">
        <f t="shared" si="104"/>
        <v>1</v>
      </c>
      <c r="M489" s="39">
        <f t="shared" si="105"/>
        <v>0.04655216393163851</v>
      </c>
      <c r="N489" s="35">
        <f t="shared" si="106"/>
        <v>0</v>
      </c>
      <c r="O489" s="35">
        <f t="shared" si="107"/>
        <v>-0.010118187228977137</v>
      </c>
      <c r="P489" s="35">
        <f t="shared" si="109"/>
        <v>1.010118187228977</v>
      </c>
      <c r="Q489" s="39">
        <f t="shared" si="108"/>
        <v>21.481278538812766</v>
      </c>
    </row>
    <row r="490" spans="7:17" ht="12.75">
      <c r="G490" s="34">
        <f t="shared" si="100"/>
        <v>-477</v>
      </c>
      <c r="H490" s="35" t="e">
        <f t="shared" si="101"/>
        <v>#DIV/0!</v>
      </c>
      <c r="I490" s="35" t="e">
        <f ca="1" t="shared" si="102"/>
        <v>#REF!</v>
      </c>
      <c r="J490" s="36">
        <f t="shared" si="110"/>
      </c>
      <c r="K490" s="37">
        <f t="shared" si="103"/>
        <v>0</v>
      </c>
      <c r="L490" s="38">
        <f t="shared" si="104"/>
        <v>1</v>
      </c>
      <c r="M490" s="39">
        <f t="shared" si="105"/>
        <v>0.04645539009800183</v>
      </c>
      <c r="N490" s="35">
        <f t="shared" si="106"/>
        <v>0</v>
      </c>
      <c r="O490" s="35">
        <f t="shared" si="107"/>
        <v>-0.01011836578846889</v>
      </c>
      <c r="P490" s="35">
        <f t="shared" si="109"/>
        <v>1.010118365788469</v>
      </c>
      <c r="Q490" s="39">
        <f t="shared" si="108"/>
        <v>21.526027397260254</v>
      </c>
    </row>
    <row r="491" spans="7:17" ht="12.75">
      <c r="G491" s="34">
        <f t="shared" si="100"/>
        <v>-478</v>
      </c>
      <c r="H491" s="35" t="e">
        <f t="shared" si="101"/>
        <v>#DIV/0!</v>
      </c>
      <c r="I491" s="35" t="e">
        <f ca="1" t="shared" si="102"/>
        <v>#REF!</v>
      </c>
      <c r="J491" s="36">
        <f t="shared" si="110"/>
      </c>
      <c r="K491" s="37">
        <f t="shared" si="103"/>
        <v>0</v>
      </c>
      <c r="L491" s="38">
        <f t="shared" si="104"/>
        <v>1</v>
      </c>
      <c r="M491" s="39">
        <f t="shared" si="105"/>
        <v>0.04635901778154111</v>
      </c>
      <c r="N491" s="35">
        <f t="shared" si="106"/>
        <v>0</v>
      </c>
      <c r="O491" s="35">
        <f t="shared" si="107"/>
        <v>-0.010118543607112626</v>
      </c>
      <c r="P491" s="35">
        <f t="shared" si="109"/>
        <v>1.0101185436071127</v>
      </c>
      <c r="Q491" s="39">
        <f t="shared" si="108"/>
        <v>21.57077625570774</v>
      </c>
    </row>
    <row r="492" spans="7:17" ht="12.75">
      <c r="G492" s="34">
        <f t="shared" si="100"/>
        <v>-479</v>
      </c>
      <c r="H492" s="35" t="e">
        <f t="shared" si="101"/>
        <v>#DIV/0!</v>
      </c>
      <c r="I492" s="35" t="e">
        <f ca="1" t="shared" si="102"/>
        <v>#REF!</v>
      </c>
      <c r="J492" s="36">
        <f t="shared" si="110"/>
      </c>
      <c r="K492" s="37">
        <f t="shared" si="103"/>
        <v>0</v>
      </c>
      <c r="L492" s="38">
        <f t="shared" si="104"/>
        <v>1</v>
      </c>
      <c r="M492" s="39">
        <f t="shared" si="105"/>
        <v>0.046263044488571596</v>
      </c>
      <c r="N492" s="35">
        <f t="shared" si="106"/>
        <v>0</v>
      </c>
      <c r="O492" s="35">
        <f t="shared" si="107"/>
        <v>-0.010118720689509496</v>
      </c>
      <c r="P492" s="35">
        <f t="shared" si="109"/>
        <v>1.0101187206895095</v>
      </c>
      <c r="Q492" s="39">
        <f t="shared" si="108"/>
        <v>21.61552511415523</v>
      </c>
    </row>
    <row r="493" spans="7:17" ht="12.75">
      <c r="G493" s="34">
        <f t="shared" si="100"/>
        <v>-480</v>
      </c>
      <c r="H493" s="35" t="e">
        <f t="shared" si="101"/>
        <v>#DIV/0!</v>
      </c>
      <c r="I493" s="35" t="e">
        <f ca="1" t="shared" si="102"/>
        <v>#REF!</v>
      </c>
      <c r="J493" s="36">
        <f t="shared" si="110"/>
      </c>
      <c r="K493" s="37">
        <f t="shared" si="103"/>
        <v>0</v>
      </c>
      <c r="L493" s="38">
        <f t="shared" si="104"/>
        <v>1</v>
      </c>
      <c r="M493" s="39">
        <f t="shared" si="105"/>
        <v>0.04616746774601573</v>
      </c>
      <c r="N493" s="35">
        <f t="shared" si="106"/>
        <v>0</v>
      </c>
      <c r="O493" s="35">
        <f t="shared" si="107"/>
        <v>-0.010118897040222627</v>
      </c>
      <c r="P493" s="35">
        <f t="shared" si="109"/>
        <v>1.0101188970402226</v>
      </c>
      <c r="Q493" s="39">
        <f t="shared" si="108"/>
        <v>21.660273972602717</v>
      </c>
    </row>
    <row r="494" spans="7:17" ht="12.75">
      <c r="G494" s="34">
        <f aca="true" t="shared" si="111" ref="G494:G505">G493-1</f>
        <v>-481</v>
      </c>
      <c r="H494" s="35" t="e">
        <f aca="true" t="shared" si="112" ref="H494:H505">(D/U)*(U+(N-G494)*H493)/G494</f>
        <v>#DIV/0!</v>
      </c>
      <c r="I494" s="35" t="e">
        <f aca="true" ca="1" t="shared" si="113" ref="I494:I505">OFFSET($H$9,G494-1,0)</f>
        <v>#REF!</v>
      </c>
      <c r="J494" s="36">
        <f t="shared" si="110"/>
      </c>
      <c r="K494" s="37">
        <f aca="true" t="shared" si="114" ref="K494:K505">K493*Ratio*(G494+1)/(N-G494)</f>
        <v>0</v>
      </c>
      <c r="L494" s="38">
        <f aca="true" t="shared" si="115" ref="L494:L505">L493+K494</f>
        <v>1</v>
      </c>
      <c r="M494" s="39">
        <f aca="true" t="shared" si="116" ref="M494:M505">1/Q494</f>
        <v>0.046072285101190776</v>
      </c>
      <c r="N494" s="35">
        <f aca="true" t="shared" si="117" ref="N494:N505">K494/M494</f>
        <v>0</v>
      </c>
      <c r="O494" s="35">
        <f aca="true" t="shared" si="118" ref="O494:O505">G494/(Q494*U)</f>
        <v>-0.010119072663777517</v>
      </c>
      <c r="P494" s="35">
        <f t="shared" si="109"/>
        <v>1.0101190726637774</v>
      </c>
      <c r="Q494" s="39">
        <f aca="true" t="shared" si="119" ref="Q494:Q505">G494/U+(N-G494)/D</f>
        <v>21.705022831050204</v>
      </c>
    </row>
    <row r="495" spans="7:17" ht="12.75">
      <c r="G495" s="34">
        <f t="shared" si="111"/>
        <v>-482</v>
      </c>
      <c r="H495" s="35" t="e">
        <f t="shared" si="112"/>
        <v>#DIV/0!</v>
      </c>
      <c r="I495" s="35" t="e">
        <f ca="1" t="shared" si="113"/>
        <v>#REF!</v>
      </c>
      <c r="J495" s="36">
        <f t="shared" si="110"/>
      </c>
      <c r="K495" s="37">
        <f t="shared" si="114"/>
        <v>0</v>
      </c>
      <c r="L495" s="38">
        <f t="shared" si="115"/>
        <v>1</v>
      </c>
      <c r="M495" s="39">
        <f t="shared" si="116"/>
        <v>0.04597749412159896</v>
      </c>
      <c r="N495" s="35">
        <f t="shared" si="117"/>
        <v>0</v>
      </c>
      <c r="O495" s="35">
        <f t="shared" si="118"/>
        <v>-0.010119247564662419</v>
      </c>
      <c r="P495" s="35">
        <f t="shared" si="109"/>
        <v>1.0101192475646623</v>
      </c>
      <c r="Q495" s="39">
        <f t="shared" si="119"/>
        <v>21.7497716894977</v>
      </c>
    </row>
    <row r="496" spans="7:17" ht="12.75">
      <c r="G496" s="34">
        <f t="shared" si="111"/>
        <v>-483</v>
      </c>
      <c r="H496" s="35" t="e">
        <f t="shared" si="112"/>
        <v>#DIV/0!</v>
      </c>
      <c r="I496" s="35" t="e">
        <f ca="1" t="shared" si="113"/>
        <v>#REF!</v>
      </c>
      <c r="J496" s="36">
        <f t="shared" si="110"/>
      </c>
      <c r="K496" s="37">
        <f t="shared" si="114"/>
        <v>0</v>
      </c>
      <c r="L496" s="38">
        <f t="shared" si="115"/>
        <v>1</v>
      </c>
      <c r="M496" s="39">
        <f t="shared" si="116"/>
        <v>0.04588309239472034</v>
      </c>
      <c r="N496" s="35">
        <f t="shared" si="117"/>
        <v>0</v>
      </c>
      <c r="O496" s="35">
        <f t="shared" si="118"/>
        <v>-0.010119421747328734</v>
      </c>
      <c r="P496" s="35">
        <f t="shared" si="109"/>
        <v>1.0101194217473288</v>
      </c>
      <c r="Q496" s="39">
        <f t="shared" si="119"/>
        <v>21.794520547945186</v>
      </c>
    </row>
    <row r="497" spans="7:17" ht="12.75">
      <c r="G497" s="34">
        <f t="shared" si="111"/>
        <v>-484</v>
      </c>
      <c r="H497" s="35" t="e">
        <f t="shared" si="112"/>
        <v>#DIV/0!</v>
      </c>
      <c r="I497" s="35" t="e">
        <f ca="1" t="shared" si="113"/>
        <v>#REF!</v>
      </c>
      <c r="J497" s="36">
        <f t="shared" si="110"/>
      </c>
      <c r="K497" s="37">
        <f t="shared" si="114"/>
        <v>0</v>
      </c>
      <c r="L497" s="38">
        <f t="shared" si="115"/>
        <v>1</v>
      </c>
      <c r="M497" s="39">
        <f t="shared" si="116"/>
        <v>0.045789077527808024</v>
      </c>
      <c r="N497" s="35">
        <f t="shared" si="117"/>
        <v>0</v>
      </c>
      <c r="O497" s="35">
        <f t="shared" si="118"/>
        <v>-0.010119595216191362</v>
      </c>
      <c r="P497" s="35">
        <f t="shared" si="109"/>
        <v>1.0101195952161914</v>
      </c>
      <c r="Q497" s="39">
        <f t="shared" si="119"/>
        <v>21.839269406392674</v>
      </c>
    </row>
    <row r="498" spans="7:17" ht="12.75">
      <c r="G498" s="34">
        <f t="shared" si="111"/>
        <v>-485</v>
      </c>
      <c r="H498" s="35" t="e">
        <f t="shared" si="112"/>
        <v>#DIV/0!</v>
      </c>
      <c r="I498" s="35" t="e">
        <f ca="1" t="shared" si="113"/>
        <v>#REF!</v>
      </c>
      <c r="J498" s="36">
        <f t="shared" si="110"/>
      </c>
      <c r="K498" s="37">
        <f t="shared" si="114"/>
        <v>0</v>
      </c>
      <c r="L498" s="38">
        <f t="shared" si="115"/>
        <v>1</v>
      </c>
      <c r="M498" s="39">
        <f t="shared" si="116"/>
        <v>0.04569544714768606</v>
      </c>
      <c r="N498" s="35">
        <f t="shared" si="117"/>
        <v>0</v>
      </c>
      <c r="O498" s="35">
        <f t="shared" si="118"/>
        <v>-0.010119767975629104</v>
      </c>
      <c r="P498" s="35">
        <f t="shared" si="109"/>
        <v>1.010119767975629</v>
      </c>
      <c r="Q498" s="39">
        <f t="shared" si="119"/>
        <v>21.88401826484016</v>
      </c>
    </row>
    <row r="499" spans="7:17" ht="12.75">
      <c r="G499" s="34">
        <f t="shared" si="111"/>
        <v>-486</v>
      </c>
      <c r="H499" s="35" t="e">
        <f t="shared" si="112"/>
        <v>#DIV/0!</v>
      </c>
      <c r="I499" s="35" t="e">
        <f ca="1" t="shared" si="113"/>
        <v>#REF!</v>
      </c>
      <c r="J499" s="36">
        <f t="shared" si="110"/>
      </c>
      <c r="K499" s="37">
        <f t="shared" si="114"/>
        <v>0</v>
      </c>
      <c r="L499" s="38">
        <f t="shared" si="115"/>
        <v>1</v>
      </c>
      <c r="M499" s="39">
        <f t="shared" si="116"/>
        <v>0.04560219890054977</v>
      </c>
      <c r="N499" s="35">
        <f t="shared" si="117"/>
        <v>0</v>
      </c>
      <c r="O499" s="35">
        <f t="shared" si="118"/>
        <v>-0.010119940029985019</v>
      </c>
      <c r="P499" s="35">
        <f t="shared" si="109"/>
        <v>1.010119940029985</v>
      </c>
      <c r="Q499" s="39">
        <f t="shared" si="119"/>
        <v>21.92876712328765</v>
      </c>
    </row>
    <row r="500" spans="7:17" ht="12.75">
      <c r="G500" s="34">
        <f t="shared" si="111"/>
        <v>-487</v>
      </c>
      <c r="H500" s="35" t="e">
        <f t="shared" si="112"/>
        <v>#DIV/0!</v>
      </c>
      <c r="I500" s="35" t="e">
        <f ca="1" t="shared" si="113"/>
        <v>#REF!</v>
      </c>
      <c r="J500" s="36">
        <f t="shared" si="110"/>
      </c>
      <c r="K500" s="37">
        <f t="shared" si="114"/>
        <v>0</v>
      </c>
      <c r="L500" s="38">
        <f t="shared" si="115"/>
        <v>1</v>
      </c>
      <c r="M500" s="39">
        <f t="shared" si="116"/>
        <v>0.04550933045176847</v>
      </c>
      <c r="N500" s="35">
        <f t="shared" si="117"/>
        <v>0</v>
      </c>
      <c r="O500" s="35">
        <f t="shared" si="118"/>
        <v>-0.010120111383566778</v>
      </c>
      <c r="P500" s="35">
        <f t="shared" si="109"/>
        <v>1.0101201113835667</v>
      </c>
      <c r="Q500" s="39">
        <f t="shared" si="119"/>
        <v>21.973515981735137</v>
      </c>
    </row>
    <row r="501" spans="7:17" ht="12.75">
      <c r="G501" s="34">
        <f t="shared" si="111"/>
        <v>-488</v>
      </c>
      <c r="H501" s="35" t="e">
        <f t="shared" si="112"/>
        <v>#DIV/0!</v>
      </c>
      <c r="I501" s="35" t="e">
        <f ca="1" t="shared" si="113"/>
        <v>#REF!</v>
      </c>
      <c r="J501" s="36">
        <f t="shared" si="110"/>
      </c>
      <c r="K501" s="37">
        <f t="shared" si="114"/>
        <v>0</v>
      </c>
      <c r="L501" s="38">
        <f t="shared" si="115"/>
        <v>1</v>
      </c>
      <c r="M501" s="39">
        <f t="shared" si="116"/>
        <v>0.04541683948569063</v>
      </c>
      <c r="N501" s="35">
        <f t="shared" si="117"/>
        <v>0</v>
      </c>
      <c r="O501" s="35">
        <f t="shared" si="118"/>
        <v>-0.010120282040647044</v>
      </c>
      <c r="P501" s="35">
        <f t="shared" si="109"/>
        <v>1.010120282040647</v>
      </c>
      <c r="Q501" s="39">
        <f t="shared" si="119"/>
        <v>22.018264840182628</v>
      </c>
    </row>
    <row r="502" spans="7:17" ht="12.75">
      <c r="G502" s="34">
        <f t="shared" si="111"/>
        <v>-489</v>
      </c>
      <c r="H502" s="35" t="e">
        <f t="shared" si="112"/>
        <v>#DIV/0!</v>
      </c>
      <c r="I502" s="35" t="e">
        <f ca="1" t="shared" si="113"/>
        <v>#REF!</v>
      </c>
      <c r="J502" s="36">
        <f t="shared" si="110"/>
      </c>
      <c r="K502" s="37">
        <f t="shared" si="114"/>
        <v>0</v>
      </c>
      <c r="L502" s="38">
        <f t="shared" si="115"/>
        <v>1</v>
      </c>
      <c r="M502" s="39">
        <f t="shared" si="116"/>
        <v>0.04532472370545143</v>
      </c>
      <c r="N502" s="35">
        <f t="shared" si="117"/>
        <v>0</v>
      </c>
      <c r="O502" s="35">
        <f t="shared" si="118"/>
        <v>-0.010120452005463814</v>
      </c>
      <c r="P502" s="35">
        <f t="shared" si="109"/>
        <v>1.0101204520054639</v>
      </c>
      <c r="Q502" s="39">
        <f t="shared" si="119"/>
        <v>22.063013698630115</v>
      </c>
    </row>
    <row r="503" spans="7:17" ht="12.75">
      <c r="G503" s="34">
        <f t="shared" si="111"/>
        <v>-490</v>
      </c>
      <c r="H503" s="35" t="e">
        <f t="shared" si="112"/>
        <v>#DIV/0!</v>
      </c>
      <c r="I503" s="35" t="e">
        <f ca="1" t="shared" si="113"/>
        <v>#REF!</v>
      </c>
      <c r="J503" s="36">
        <f t="shared" si="110"/>
      </c>
      <c r="K503" s="37">
        <f t="shared" si="114"/>
        <v>0</v>
      </c>
      <c r="L503" s="38">
        <f t="shared" si="115"/>
        <v>1</v>
      </c>
      <c r="M503" s="39">
        <f t="shared" si="116"/>
        <v>0.04523298083278259</v>
      </c>
      <c r="N503" s="35">
        <f t="shared" si="117"/>
        <v>0</v>
      </c>
      <c r="O503" s="35">
        <f t="shared" si="118"/>
        <v>-0.010120621282220762</v>
      </c>
      <c r="P503" s="35">
        <f t="shared" si="109"/>
        <v>1.0101206212822207</v>
      </c>
      <c r="Q503" s="39">
        <f t="shared" si="119"/>
        <v>22.107762557077606</v>
      </c>
    </row>
    <row r="504" spans="7:17" ht="12.75">
      <c r="G504" s="34">
        <f t="shared" si="111"/>
        <v>-491</v>
      </c>
      <c r="H504" s="35" t="e">
        <f t="shared" si="112"/>
        <v>#DIV/0!</v>
      </c>
      <c r="I504" s="35" t="e">
        <f ca="1" t="shared" si="113"/>
        <v>#REF!</v>
      </c>
      <c r="J504" s="36">
        <f t="shared" si="110"/>
      </c>
      <c r="K504" s="37">
        <f t="shared" si="114"/>
        <v>0</v>
      </c>
      <c r="L504" s="38">
        <f t="shared" si="115"/>
        <v>1</v>
      </c>
      <c r="M504" s="39">
        <f t="shared" si="116"/>
        <v>0.04514160860782459</v>
      </c>
      <c r="N504" s="35">
        <f t="shared" si="117"/>
        <v>0</v>
      </c>
      <c r="O504" s="35">
        <f t="shared" si="118"/>
        <v>-0.010120789875087613</v>
      </c>
      <c r="P504" s="35">
        <f t="shared" si="109"/>
        <v>1.0101207898750877</v>
      </c>
      <c r="Q504" s="39">
        <f t="shared" si="119"/>
        <v>22.152511415525094</v>
      </c>
    </row>
    <row r="505" spans="7:17" ht="12.75">
      <c r="G505" s="34">
        <f t="shared" si="111"/>
        <v>-492</v>
      </c>
      <c r="H505" s="35" t="e">
        <f t="shared" si="112"/>
        <v>#DIV/0!</v>
      </c>
      <c r="I505" s="35" t="e">
        <f ca="1" t="shared" si="113"/>
        <v>#REF!</v>
      </c>
      <c r="J505" s="36">
        <f t="shared" si="110"/>
      </c>
      <c r="K505" s="37">
        <f t="shared" si="114"/>
        <v>0</v>
      </c>
      <c r="L505" s="38">
        <f t="shared" si="115"/>
        <v>1</v>
      </c>
      <c r="M505" s="39">
        <f t="shared" si="116"/>
        <v>0.045050604788941045</v>
      </c>
      <c r="N505" s="35">
        <f t="shared" si="117"/>
        <v>0</v>
      </c>
      <c r="O505" s="35">
        <f t="shared" si="118"/>
        <v>-0.010120957788200453</v>
      </c>
      <c r="P505" s="35">
        <f t="shared" si="109"/>
        <v>1.0101209577882004</v>
      </c>
      <c r="Q505" s="39">
        <f t="shared" si="119"/>
        <v>22.19726027397258</v>
      </c>
    </row>
    <row r="506" spans="7:17" ht="12.75">
      <c r="G506" s="34">
        <f>G505-1</f>
        <v>-493</v>
      </c>
      <c r="H506" s="35" t="e">
        <f>(D/U)*(U+(N-G506)*H505)/G506</f>
        <v>#DIV/0!</v>
      </c>
      <c r="I506" s="35" t="e">
        <f ca="1">OFFSET($H$9,G506-1,0)</f>
        <v>#REF!</v>
      </c>
      <c r="J506" s="36">
        <f t="shared" si="110"/>
      </c>
      <c r="K506" s="37">
        <f>K505*Ratio*(G506+1)/(N-G506)</f>
        <v>0</v>
      </c>
      <c r="L506" s="38">
        <f>L505+K506</f>
        <v>1</v>
      </c>
      <c r="M506" s="39">
        <f>1/Q506</f>
        <v>0.04495996715253546</v>
      </c>
      <c r="N506" s="35">
        <f>K506/M506</f>
        <v>0</v>
      </c>
      <c r="O506" s="35">
        <f>G506/(Q506*U)</f>
        <v>-0.010121125025662092</v>
      </c>
      <c r="P506" s="35">
        <f t="shared" si="109"/>
        <v>1.010121125025662</v>
      </c>
      <c r="Q506" s="39">
        <f>G506/U+(N-G506)/D</f>
        <v>22.24200913242007</v>
      </c>
    </row>
    <row r="507" spans="7:17" ht="12.75">
      <c r="G507" s="34">
        <f>G506-1</f>
        <v>-494</v>
      </c>
      <c r="H507" s="35" t="e">
        <f>(D/U)*(U+(N-G507)*H506)/G507</f>
        <v>#DIV/0!</v>
      </c>
      <c r="I507" s="35" t="e">
        <f ca="1">OFFSET($H$9,G507-1,0)</f>
        <v>#REF!</v>
      </c>
      <c r="J507" s="36">
        <f t="shared" si="110"/>
      </c>
      <c r="K507" s="37">
        <f>K506*Ratio*(G507+1)/(N-G507)</f>
        <v>0</v>
      </c>
      <c r="L507" s="38">
        <f>L506+K507</f>
        <v>1</v>
      </c>
      <c r="M507" s="39">
        <f>1/Q507</f>
        <v>0.044869693492870066</v>
      </c>
      <c r="N507" s="35">
        <f>K507/M507</f>
        <v>0</v>
      </c>
      <c r="O507" s="35">
        <f>G507/(Q507*U)</f>
        <v>-0.01012129159154238</v>
      </c>
      <c r="P507" s="35">
        <f t="shared" si="109"/>
        <v>1.0101212915915423</v>
      </c>
      <c r="Q507" s="39">
        <f>G507/U+(N-G507)/D</f>
        <v>22.286757990867557</v>
      </c>
    </row>
    <row r="508" spans="7:17" ht="12.75">
      <c r="G508" s="34">
        <f>G507-1</f>
        <v>-495</v>
      </c>
      <c r="H508" s="35" t="e">
        <f>(D/U)*(U+(N-G508)*H507)/G508</f>
        <v>#DIV/0!</v>
      </c>
      <c r="I508" s="35" t="e">
        <f ca="1">OFFSET($H$9,G508-1,0)</f>
        <v>#REF!</v>
      </c>
      <c r="J508" s="36">
        <f t="shared" si="110"/>
      </c>
      <c r="K508" s="37">
        <f>K507*Ratio*(G508+1)/(N-G508)</f>
        <v>0</v>
      </c>
      <c r="L508" s="38">
        <f>L507+K508</f>
        <v>1</v>
      </c>
      <c r="M508" s="39">
        <f>1/Q508</f>
        <v>0.04477978162188693</v>
      </c>
      <c r="N508" s="35">
        <f>K508/M508</f>
        <v>0</v>
      </c>
      <c r="O508" s="35">
        <f>G508/(Q508*U)</f>
        <v>-0.010121457489878551</v>
      </c>
      <c r="P508" s="35">
        <f t="shared" si="109"/>
        <v>1.0101214574898785</v>
      </c>
      <c r="Q508" s="39">
        <f>G508/U+(N-G508)/D</f>
        <v>22.331506849315048</v>
      </c>
    </row>
  </sheetData>
  <sheetProtection/>
  <mergeCells count="11">
    <mergeCell ref="A3:E3"/>
    <mergeCell ref="A2:E2"/>
    <mergeCell ref="A1:E1"/>
    <mergeCell ref="A8:E8"/>
    <mergeCell ref="A7:E7"/>
    <mergeCell ref="A31:F31"/>
    <mergeCell ref="A27:F27"/>
    <mergeCell ref="A28:F28"/>
    <mergeCell ref="A29:F29"/>
    <mergeCell ref="A30:F30"/>
    <mergeCell ref="A6:E6"/>
  </mergeCells>
  <printOptions gridLines="1"/>
  <pageMargins left="0.5" right="0.25" top="1" bottom="1" header="0.5" footer="0.5"/>
  <pageSetup horizontalDpi="600" verticalDpi="600" orientation="landscape" paperSize="1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1"/>
  <sheetViews>
    <sheetView zoomScalePageLayoutView="0" workbookViewId="0" topLeftCell="A1">
      <selection activeCell="E51" sqref="E51"/>
    </sheetView>
  </sheetViews>
  <sheetFormatPr defaultColWidth="9.140625" defaultRowHeight="12.75"/>
  <sheetData>
    <row r="3" ht="13.5" thickBot="1"/>
    <row r="4" spans="2:5" ht="12.75">
      <c r="B4" s="46" t="s">
        <v>41</v>
      </c>
      <c r="C4" s="47"/>
      <c r="D4" s="48" t="s">
        <v>25</v>
      </c>
      <c r="E4" s="49" t="s">
        <v>42</v>
      </c>
    </row>
    <row r="5" spans="2:5" ht="13.5" thickBot="1">
      <c r="B5" s="50">
        <f>E5*(1-D5)/D5</f>
        <v>22.121212121212142</v>
      </c>
      <c r="C5" s="51" t="s">
        <v>50</v>
      </c>
      <c r="D5" s="52">
        <v>0.99</v>
      </c>
      <c r="E5" s="53">
        <v>2190</v>
      </c>
    </row>
    <row r="6" ht="13.5" thickBot="1"/>
    <row r="7" spans="2:5" ht="12.75">
      <c r="B7" s="46" t="s">
        <v>43</v>
      </c>
      <c r="C7" s="47"/>
      <c r="D7" s="48" t="s">
        <v>42</v>
      </c>
      <c r="E7" s="49" t="s">
        <v>41</v>
      </c>
    </row>
    <row r="8" spans="2:5" ht="13.5" thickBot="1">
      <c r="B8" s="50">
        <f>D8/(D8+E8)</f>
        <v>0.9900000000000001</v>
      </c>
      <c r="C8" s="51" t="s">
        <v>50</v>
      </c>
      <c r="D8" s="52">
        <v>2190</v>
      </c>
      <c r="E8" s="53">
        <v>22.121212121212142</v>
      </c>
    </row>
    <row r="9" ht="13.5" thickBot="1"/>
    <row r="10" spans="2:5" ht="14.25" customHeight="1">
      <c r="B10" s="46" t="s">
        <v>42</v>
      </c>
      <c r="C10" s="47"/>
      <c r="D10" s="48" t="s">
        <v>25</v>
      </c>
      <c r="E10" s="49" t="s">
        <v>41</v>
      </c>
    </row>
    <row r="11" spans="2:5" ht="13.5" customHeight="1" thickBot="1">
      <c r="B11" s="50">
        <f>D11*E11/(1-D11)</f>
        <v>2190</v>
      </c>
      <c r="C11" s="51" t="s">
        <v>50</v>
      </c>
      <c r="D11" s="52">
        <v>0.99</v>
      </c>
      <c r="E11" s="53">
        <v>22.121212121212142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efeldman</dc:creator>
  <cp:keywords/>
  <dc:description/>
  <cp:lastModifiedBy>Alex MacDiarmid</cp:lastModifiedBy>
  <cp:lastPrinted>2007-10-10T20:08:00Z</cp:lastPrinted>
  <dcterms:created xsi:type="dcterms:W3CDTF">2007-09-04T15:12:49Z</dcterms:created>
  <dcterms:modified xsi:type="dcterms:W3CDTF">2014-11-12T14:24:00Z</dcterms:modified>
  <cp:category/>
  <cp:version/>
  <cp:contentType/>
  <cp:contentStatus/>
</cp:coreProperties>
</file>